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aneck.local\int\Australia\Market Vectors Australia\FUND_OPERATIONS\Tax Statements\2020\"/>
    </mc:Choice>
  </mc:AlternateContent>
  <bookViews>
    <workbookView xWindow="0" yWindow="0" windowWidth="16410" windowHeight="7170"/>
  </bookViews>
  <sheets>
    <sheet name="VanEck Attribution Percentages" sheetId="1" r:id="rId1"/>
  </sheets>
  <definedNames>
    <definedName name="_xlnm.Print_Titles" localSheetId="0">'VanEck Attribution Percentages'!$A:$A</definedName>
  </definedNames>
  <calcPr calcId="162913"/>
</workbook>
</file>

<file path=xl/calcChain.xml><?xml version="1.0" encoding="utf-8"?>
<calcChain xmlns="http://schemas.openxmlformats.org/spreadsheetml/2006/main">
  <c r="X37" i="1" l="1"/>
  <c r="Y37" i="1" s="1"/>
  <c r="Z37" i="1" s="1"/>
  <c r="AA37" i="1" s="1"/>
  <c r="AA36" i="1"/>
  <c r="X36" i="1"/>
  <c r="Y36" i="1" s="1"/>
  <c r="Z36" i="1" s="1"/>
  <c r="Y34" i="1"/>
  <c r="Z34" i="1" s="1"/>
  <c r="X30" i="1"/>
  <c r="Y30" i="1" s="1"/>
  <c r="Y29" i="1"/>
  <c r="Z29" i="1" s="1"/>
  <c r="AA29" i="1" s="1"/>
  <c r="Y27" i="1"/>
  <c r="Z27" i="1" s="1"/>
  <c r="AA27" i="1" s="1"/>
  <c r="AA30" i="1" s="1"/>
  <c r="AA38" i="1" s="1"/>
  <c r="L37" i="1"/>
  <c r="M37" i="1" s="1"/>
  <c r="N37" i="1" s="1"/>
  <c r="O37" i="1" s="1"/>
  <c r="P37" i="1" s="1"/>
  <c r="Q37" i="1" s="1"/>
  <c r="R37" i="1" s="1"/>
  <c r="S37" i="1" s="1"/>
  <c r="T37" i="1" s="1"/>
  <c r="U37" i="1" s="1"/>
  <c r="V37" i="1" s="1"/>
  <c r="W37" i="1" s="1"/>
  <c r="L36" i="1"/>
  <c r="M36" i="1" s="1"/>
  <c r="N36" i="1" s="1"/>
  <c r="O36" i="1" s="1"/>
  <c r="P36" i="1" s="1"/>
  <c r="Q36" i="1" s="1"/>
  <c r="R36" i="1" s="1"/>
  <c r="S36" i="1" s="1"/>
  <c r="T36" i="1" s="1"/>
  <c r="U36" i="1" s="1"/>
  <c r="V36" i="1" s="1"/>
  <c r="W36" i="1" s="1"/>
  <c r="M34" i="1"/>
  <c r="N34" i="1" s="1"/>
  <c r="O34" i="1" s="1"/>
  <c r="P34" i="1" s="1"/>
  <c r="Q34" i="1" s="1"/>
  <c r="R34" i="1" s="1"/>
  <c r="S34" i="1" s="1"/>
  <c r="T34" i="1" s="1"/>
  <c r="U34" i="1" s="1"/>
  <c r="V34" i="1" s="1"/>
  <c r="W34" i="1" s="1"/>
  <c r="M32" i="1"/>
  <c r="N32" i="1" s="1"/>
  <c r="O32" i="1" s="1"/>
  <c r="P32" i="1" s="1"/>
  <c r="Q32" i="1" s="1"/>
  <c r="R32" i="1" s="1"/>
  <c r="S32" i="1" s="1"/>
  <c r="T32" i="1" s="1"/>
  <c r="U32" i="1" s="1"/>
  <c r="V32" i="1" s="1"/>
  <c r="W32" i="1" s="1"/>
  <c r="L30" i="1"/>
  <c r="L38" i="1" s="1"/>
  <c r="M29" i="1"/>
  <c r="N29" i="1" s="1"/>
  <c r="O29" i="1" s="1"/>
  <c r="P29" i="1" s="1"/>
  <c r="Q29" i="1" s="1"/>
  <c r="R29" i="1" s="1"/>
  <c r="S29" i="1" s="1"/>
  <c r="T29" i="1" s="1"/>
  <c r="U29" i="1" s="1"/>
  <c r="V29" i="1" s="1"/>
  <c r="W29" i="1" s="1"/>
  <c r="M27" i="1"/>
  <c r="N27" i="1" s="1"/>
  <c r="O27" i="1" s="1"/>
  <c r="P27" i="1" s="1"/>
  <c r="Q27" i="1" s="1"/>
  <c r="R27" i="1" s="1"/>
  <c r="S27" i="1" s="1"/>
  <c r="T27" i="1" s="1"/>
  <c r="U27" i="1" s="1"/>
  <c r="V27" i="1" s="1"/>
  <c r="W27" i="1" s="1"/>
  <c r="M26" i="1"/>
  <c r="N26" i="1" s="1"/>
  <c r="O26" i="1" s="1"/>
  <c r="P26" i="1" s="1"/>
  <c r="Q26" i="1" s="1"/>
  <c r="R26" i="1" s="1"/>
  <c r="S26" i="1" s="1"/>
  <c r="T26" i="1" s="1"/>
  <c r="U26" i="1" s="1"/>
  <c r="V26" i="1" s="1"/>
  <c r="W26" i="1" s="1"/>
  <c r="M24" i="1"/>
  <c r="N24" i="1" s="1"/>
  <c r="O24" i="1" s="1"/>
  <c r="P24" i="1" s="1"/>
  <c r="Q24" i="1" s="1"/>
  <c r="R24" i="1" s="1"/>
  <c r="S24" i="1" s="1"/>
  <c r="T24" i="1" s="1"/>
  <c r="U24" i="1" s="1"/>
  <c r="V24" i="1" s="1"/>
  <c r="W24" i="1" s="1"/>
  <c r="M23" i="1"/>
  <c r="N23" i="1" s="1"/>
  <c r="O23" i="1" s="1"/>
  <c r="P23" i="1" s="1"/>
  <c r="Q23" i="1" s="1"/>
  <c r="R23" i="1" s="1"/>
  <c r="S23" i="1" s="1"/>
  <c r="T23" i="1" s="1"/>
  <c r="U23" i="1" s="1"/>
  <c r="V23" i="1" s="1"/>
  <c r="W23" i="1" s="1"/>
  <c r="M21" i="1"/>
  <c r="N21" i="1" s="1"/>
  <c r="O21" i="1" s="1"/>
  <c r="P21" i="1" s="1"/>
  <c r="Q21" i="1" s="1"/>
  <c r="R21" i="1" s="1"/>
  <c r="S21" i="1" s="1"/>
  <c r="T21" i="1" s="1"/>
  <c r="U21" i="1" s="1"/>
  <c r="V21" i="1" s="1"/>
  <c r="W21" i="1" s="1"/>
  <c r="M20" i="1"/>
  <c r="N20" i="1" s="1"/>
  <c r="O20" i="1" s="1"/>
  <c r="P20" i="1" s="1"/>
  <c r="Q20" i="1" s="1"/>
  <c r="R20" i="1" s="1"/>
  <c r="S20" i="1" s="1"/>
  <c r="T20" i="1" s="1"/>
  <c r="U20" i="1" s="1"/>
  <c r="V20" i="1" s="1"/>
  <c r="W20" i="1" s="1"/>
  <c r="M16" i="1"/>
  <c r="N16" i="1" s="1"/>
  <c r="O16" i="1" s="1"/>
  <c r="P16" i="1" s="1"/>
  <c r="Q16" i="1" s="1"/>
  <c r="R16" i="1" s="1"/>
  <c r="S16" i="1" s="1"/>
  <c r="T16" i="1" s="1"/>
  <c r="U16" i="1" s="1"/>
  <c r="V16" i="1" s="1"/>
  <c r="W16" i="1" s="1"/>
  <c r="M15" i="1"/>
  <c r="N15" i="1" s="1"/>
  <c r="O15" i="1" s="1"/>
  <c r="P15" i="1" s="1"/>
  <c r="Q15" i="1" s="1"/>
  <c r="R15" i="1" s="1"/>
  <c r="S15" i="1" s="1"/>
  <c r="T15" i="1" s="1"/>
  <c r="U15" i="1" s="1"/>
  <c r="V15" i="1" s="1"/>
  <c r="W15" i="1" s="1"/>
  <c r="M14" i="1"/>
  <c r="N14" i="1" s="1"/>
  <c r="O14" i="1" s="1"/>
  <c r="P14" i="1" s="1"/>
  <c r="Q14" i="1" s="1"/>
  <c r="R14" i="1" s="1"/>
  <c r="S14" i="1" s="1"/>
  <c r="T14" i="1" s="1"/>
  <c r="U14" i="1" s="1"/>
  <c r="V14" i="1" s="1"/>
  <c r="W14" i="1" s="1"/>
  <c r="M13" i="1"/>
  <c r="Y38" i="1" l="1"/>
  <c r="Z30" i="1"/>
  <c r="Z38" i="1" s="1"/>
  <c r="X38" i="1"/>
  <c r="M30" i="1"/>
  <c r="M38" i="1" s="1"/>
  <c r="N13" i="1"/>
  <c r="N30" i="1" l="1"/>
  <c r="N38" i="1" s="1"/>
  <c r="O13" i="1"/>
  <c r="O30" i="1" l="1"/>
  <c r="O38" i="1" s="1"/>
  <c r="P13" i="1"/>
  <c r="Q13" i="1" l="1"/>
  <c r="P30" i="1"/>
  <c r="P38" i="1" s="1"/>
  <c r="R13" i="1" l="1"/>
  <c r="Q30" i="1"/>
  <c r="Q38" i="1" s="1"/>
  <c r="R30" i="1" l="1"/>
  <c r="R38" i="1" s="1"/>
  <c r="S13" i="1"/>
  <c r="T13" i="1" l="1"/>
  <c r="S30" i="1"/>
  <c r="S38" i="1" s="1"/>
  <c r="T30" i="1" l="1"/>
  <c r="T38" i="1" s="1"/>
  <c r="U13" i="1"/>
  <c r="V13" i="1" l="1"/>
  <c r="U30" i="1"/>
  <c r="U38" i="1" s="1"/>
  <c r="W13" i="1" l="1"/>
  <c r="W30" i="1" s="1"/>
  <c r="W38" i="1" s="1"/>
  <c r="V30" i="1"/>
  <c r="V38" i="1" s="1"/>
  <c r="AB37" i="1" l="1"/>
  <c r="AB36" i="1"/>
  <c r="AB30" i="1"/>
  <c r="AB38" i="1" s="1"/>
  <c r="J37" i="1" l="1"/>
  <c r="J36" i="1"/>
  <c r="J30" i="1"/>
  <c r="J38" i="1" s="1"/>
  <c r="C37" i="1" l="1"/>
  <c r="B37" i="1"/>
  <c r="B36" i="1"/>
  <c r="C32" i="1"/>
  <c r="B30" i="1"/>
  <c r="B38" i="1" s="1"/>
  <c r="C26" i="1"/>
  <c r="C36" i="1" s="1"/>
  <c r="C24" i="1"/>
  <c r="C23" i="1"/>
  <c r="C21" i="1"/>
  <c r="C20" i="1"/>
  <c r="C16" i="1"/>
  <c r="C15" i="1"/>
  <c r="C14" i="1"/>
  <c r="C13" i="1"/>
  <c r="C12" i="1"/>
  <c r="C11" i="1"/>
  <c r="C30" i="1" l="1"/>
  <c r="C38" i="1" s="1"/>
</calcChain>
</file>

<file path=xl/sharedStrings.xml><?xml version="1.0" encoding="utf-8"?>
<sst xmlns="http://schemas.openxmlformats.org/spreadsheetml/2006/main" count="58" uniqueCount="54">
  <si>
    <t>AUSTRALIAN INCOME</t>
  </si>
  <si>
    <t xml:space="preserve"> Dividends – Franked</t>
  </si>
  <si>
    <t xml:space="preserve"> Dividends – Unfranked</t>
  </si>
  <si>
    <t xml:space="preserve"> Dividends - Conduit Foreign Income</t>
  </si>
  <si>
    <t>FOREIGN INCOME</t>
  </si>
  <si>
    <t>CAPITAL GAINS TAXABLE AUSTRALIAN PROPERTY</t>
  </si>
  <si>
    <t xml:space="preserve"> Capital Gains – Discounted</t>
  </si>
  <si>
    <t xml:space="preserve"> Capital Gains – Other Method</t>
  </si>
  <si>
    <t xml:space="preserve"> CGT Concession Amount</t>
  </si>
  <si>
    <t>Franking Credits</t>
  </si>
  <si>
    <t>Foreign Income Tax Offsets</t>
  </si>
  <si>
    <t>IFRA</t>
  </si>
  <si>
    <t>PLUS</t>
  </si>
  <si>
    <t xml:space="preserve"> Interest subject to withholding tax</t>
  </si>
  <si>
    <t xml:space="preserve"> Interest not subject to withholding tax</t>
  </si>
  <si>
    <t xml:space="preserve"> Other Australian income</t>
  </si>
  <si>
    <t>CAPITAL GAINS NOT TAXABLE AUSTRALIAN PROPERTY</t>
  </si>
  <si>
    <t>NON-ASSESSABLE AMOUNTS</t>
  </si>
  <si>
    <t xml:space="preserve"> Tax Exempt Amount</t>
  </si>
  <si>
    <t xml:space="preserve"> Net Foreign Income</t>
  </si>
  <si>
    <t>FLOT</t>
  </si>
  <si>
    <t>EMKT</t>
  </si>
  <si>
    <t>ESGI</t>
  </si>
  <si>
    <t>MVA</t>
  </si>
  <si>
    <t>MVB</t>
  </si>
  <si>
    <t>MVE</t>
  </si>
  <si>
    <t>QUAL</t>
  </si>
  <si>
    <t>MVR</t>
  </si>
  <si>
    <t>MVS</t>
  </si>
  <si>
    <t>MVW</t>
  </si>
  <si>
    <t>FUND</t>
  </si>
  <si>
    <t>Each fund is an AMIT for income tax purposes. The amount attributed to unitholders for inclusion in their assessable income is not necessarily the same as the amount paid to the unitholder.</t>
  </si>
  <si>
    <t>Payment Date</t>
  </si>
  <si>
    <t>Period Ended</t>
  </si>
  <si>
    <t xml:space="preserve"> AMIT Cost Base Decrease</t>
  </si>
  <si>
    <t>TAX OFFSETS</t>
  </si>
  <si>
    <t>TOTAL ATTRIBUTION</t>
  </si>
  <si>
    <t>ADJUSTMENT AMOUNTS</t>
  </si>
  <si>
    <t xml:space="preserve"> AMIT Cost Base Increase</t>
  </si>
  <si>
    <t>CASH PAID</t>
  </si>
  <si>
    <t>NON-CASH RECONCILIATION AMOUNTS</t>
  </si>
  <si>
    <t>Cents per Unit</t>
  </si>
  <si>
    <r>
      <rPr>
        <b/>
        <sz val="10"/>
        <color theme="1"/>
        <rFont val="Arial"/>
        <family val="2"/>
      </rPr>
      <t>Important notice:</t>
    </r>
    <r>
      <rPr>
        <sz val="10"/>
        <color theme="1"/>
        <rFont val="Arial"/>
        <family val="2"/>
      </rPr>
      <t xml:space="preserve"> Issued by VanEck Investments Limited ABN 22 146 596 116 AFSL 416755 (‘VanEck’). Before making an investment decision in relation to a VanEck ETF, you should read the relevant PDS and with the assistance of a financial adviser consider if it is appropriate for your circumstances. PDSs are available at www.vaneck.com.au or by calling 1300 68 38 37. VanEck is the responsible entity of the Australian domiciled VanEck ETFs trading on ASX. No member of the VanEck group of companies gives any guarantee or assurance as to the repayment of capital, the performance, or any particular rate of return of any VanEck ETF. Past performance is not a reliable indicator of future performance.</t>
    </r>
  </si>
  <si>
    <t>CNEW</t>
  </si>
  <si>
    <t>GRNV</t>
  </si>
  <si>
    <t>QHAL</t>
  </si>
  <si>
    <t>REIT</t>
  </si>
  <si>
    <t>Tax Attribution Percentages 30 June 2020</t>
  </si>
  <si>
    <t>The following data shows the amount attributed to unitholders for the year ended 30 June 2020 as a percentage of the cash paid for each dividend period, divided into the relevant components, as well as the required cost base adjustments.</t>
  </si>
  <si>
    <t>CETF</t>
  </si>
  <si>
    <t>EBND</t>
  </si>
  <si>
    <t>GDX</t>
  </si>
  <si>
    <t>MOAT</t>
  </si>
  <si>
    <t>SUBD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</si>
</sst>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mmmm\ yyyy"/>
    <numFmt numFmtId="165" formatCode="d\ mmm\ yy"/>
    <numFmt numFmtId="166" formatCode="#,##0.0"/>
  </numFmts>
  <fonts count="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color theme="1"/>
      <name val="Arial"/>
      <family val="2"/>
    </font>
    <font>
      <b/>
      <sz val="12"/>
      <color theme="1"/>
      <name val="Arial"/>
      <family val="2"/>
    </font>
    <font>
      <b/>
      <u/>
      <sz val="10"/>
      <color theme="1"/>
      <name val="Arial"/>
      <family val="2"/>
    </font>
    <font>
      <b/>
      <sz val="10"/>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rgb="FFA6A6A6"/>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diagonal/>
    </border>
  </borders>
  <cellStyleXfs count="2">
    <xf numFmtId="0" fontId="0" fillId="0" borderId="0"/>
    <xf numFmtId="9" fontId="3" fillId="0" borderId="0" applyFont="0" applyFill="0" applyBorder="0" applyAlignment="0" applyProtection="0"/>
  </cellStyleXfs>
  <cellXfs count="54">
    <xf numFmtId="0" fontId="0" fillId="0" borderId="0" xfId="0"/>
    <xf numFmtId="0" fontId="5" fillId="0" borderId="0" xfId="0" applyFont="1" applyAlignment="1">
      <alignment vertical="center"/>
    </xf>
    <xf numFmtId="0" fontId="4" fillId="4" borderId="3" xfId="0" applyFont="1" applyFill="1" applyBorder="1" applyAlignment="1">
      <alignment vertical="center"/>
    </xf>
    <xf numFmtId="0" fontId="6" fillId="4" borderId="2" xfId="0" applyFont="1" applyFill="1" applyBorder="1" applyAlignment="1">
      <alignment horizontal="right" vertical="center"/>
    </xf>
    <xf numFmtId="0" fontId="6" fillId="4" borderId="4" xfId="0" applyFont="1" applyFill="1" applyBorder="1" applyAlignment="1">
      <alignment horizontal="right" vertical="center"/>
    </xf>
    <xf numFmtId="164" fontId="2" fillId="2" borderId="3" xfId="0" applyNumberFormat="1" applyFont="1" applyFill="1" applyBorder="1" applyAlignment="1">
      <alignment horizontal="left" vertical="center"/>
    </xf>
    <xf numFmtId="165" fontId="2" fillId="2" borderId="0" xfId="0" applyNumberFormat="1" applyFont="1" applyFill="1" applyBorder="1" applyAlignment="1">
      <alignment horizontal="center" vertical="center" wrapText="1"/>
    </xf>
    <xf numFmtId="165" fontId="2" fillId="2" borderId="6" xfId="0" applyNumberFormat="1" applyFont="1" applyFill="1" applyBorder="1" applyAlignment="1">
      <alignment horizontal="center" vertical="center" wrapText="1"/>
    </xf>
    <xf numFmtId="10" fontId="2" fillId="2" borderId="1" xfId="1" applyNumberFormat="1" applyFont="1" applyFill="1" applyBorder="1" applyAlignment="1">
      <alignment horizontal="left" vertical="center"/>
    </xf>
    <xf numFmtId="10" fontId="2" fillId="2" borderId="2" xfId="1" applyNumberFormat="1" applyFont="1" applyFill="1" applyBorder="1" applyAlignment="1">
      <alignment vertical="center" wrapText="1"/>
    </xf>
    <xf numFmtId="10" fontId="2" fillId="2" borderId="4" xfId="1" applyNumberFormat="1" applyFont="1" applyFill="1" applyBorder="1" applyAlignment="1">
      <alignment vertical="center" wrapText="1"/>
    </xf>
    <xf numFmtId="10" fontId="2" fillId="2" borderId="2" xfId="1" applyNumberFormat="1" applyFont="1" applyFill="1" applyBorder="1" applyAlignment="1">
      <alignment horizontal="center" vertical="center" wrapText="1"/>
    </xf>
    <xf numFmtId="10" fontId="2" fillId="2" borderId="4" xfId="1" applyNumberFormat="1" applyFont="1" applyFill="1" applyBorder="1" applyAlignment="1">
      <alignment horizontal="center" vertical="center" wrapText="1"/>
    </xf>
    <xf numFmtId="10" fontId="2" fillId="3" borderId="1" xfId="1" applyNumberFormat="1" applyFont="1" applyFill="1" applyBorder="1" applyAlignment="1">
      <alignment horizontal="left" vertical="center"/>
    </xf>
    <xf numFmtId="10" fontId="2" fillId="5" borderId="1" xfId="1" applyNumberFormat="1" applyFont="1" applyFill="1" applyBorder="1" applyAlignment="1">
      <alignment horizontal="center" vertical="center"/>
    </xf>
    <xf numFmtId="10" fontId="2" fillId="3" borderId="1" xfId="1" applyNumberFormat="1" applyFont="1" applyFill="1" applyBorder="1" applyAlignment="1">
      <alignment horizontal="center" vertical="center"/>
    </xf>
    <xf numFmtId="0" fontId="2" fillId="0" borderId="0" xfId="0" applyFont="1" applyAlignment="1">
      <alignment vertical="center"/>
    </xf>
    <xf numFmtId="0" fontId="2" fillId="0" borderId="0" xfId="0" applyFont="1"/>
    <xf numFmtId="0" fontId="4" fillId="0" borderId="0" xfId="0" applyFont="1" applyAlignment="1">
      <alignment vertical="center"/>
    </xf>
    <xf numFmtId="0" fontId="2" fillId="0" borderId="0" xfId="0" applyFont="1" applyAlignment="1"/>
    <xf numFmtId="0" fontId="2" fillId="0" borderId="0" xfId="0" applyFont="1" applyAlignment="1">
      <alignment vertical="center" wrapText="1"/>
    </xf>
    <xf numFmtId="0" fontId="0" fillId="0" borderId="0" xfId="0" applyAlignment="1">
      <alignment vertical="center" wrapText="1"/>
    </xf>
    <xf numFmtId="0" fontId="4" fillId="4" borderId="2"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xf>
    <xf numFmtId="10" fontId="1" fillId="0" borderId="1" xfId="1" applyNumberFormat="1" applyFont="1" applyBorder="1" applyAlignment="1">
      <alignment horizontal="center" vertical="center" wrapText="1"/>
    </xf>
    <xf numFmtId="10" fontId="1" fillId="2" borderId="2" xfId="1" applyNumberFormat="1" applyFont="1" applyFill="1" applyBorder="1" applyAlignment="1">
      <alignment vertical="center" wrapText="1"/>
    </xf>
    <xf numFmtId="10" fontId="1" fillId="2" borderId="2" xfId="1" applyNumberFormat="1" applyFont="1" applyFill="1" applyBorder="1" applyAlignment="1">
      <alignment horizontal="center" vertical="center" wrapText="1"/>
    </xf>
    <xf numFmtId="10" fontId="1" fillId="3" borderId="1" xfId="1" applyNumberFormat="1" applyFont="1" applyFill="1" applyBorder="1" applyAlignment="1">
      <alignment horizontal="center" vertical="center"/>
    </xf>
    <xf numFmtId="165" fontId="1" fillId="2" borderId="0" xfId="0" applyNumberFormat="1" applyFont="1" applyFill="1" applyBorder="1" applyAlignment="1">
      <alignment horizontal="center" vertical="center" wrapText="1"/>
    </xf>
    <xf numFmtId="10" fontId="1" fillId="5" borderId="1" xfId="1" applyNumberFormat="1" applyFont="1" applyFill="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4" fillId="6" borderId="3" xfId="0" applyFont="1" applyFill="1" applyBorder="1" applyAlignment="1">
      <alignment horizontal="left" vertical="center"/>
    </xf>
    <xf numFmtId="0" fontId="4" fillId="6" borderId="2" xfId="0" applyFont="1" applyFill="1" applyBorder="1" applyAlignment="1">
      <alignment horizontal="left" vertical="center"/>
    </xf>
    <xf numFmtId="0" fontId="4" fillId="6" borderId="4" xfId="0" applyFont="1" applyFill="1" applyBorder="1" applyAlignment="1">
      <alignment horizontal="left" vertical="center"/>
    </xf>
    <xf numFmtId="165" fontId="2" fillId="6" borderId="1"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4" fillId="6" borderId="2" xfId="0" applyFont="1" applyFill="1" applyBorder="1" applyAlignment="1">
      <alignment horizontal="left" vertical="center"/>
    </xf>
    <xf numFmtId="0" fontId="4" fillId="6" borderId="1" xfId="0" applyFont="1" applyFill="1" applyBorder="1" applyAlignment="1">
      <alignment vertical="center"/>
    </xf>
    <xf numFmtId="0" fontId="4" fillId="6" borderId="1" xfId="0" applyFont="1" applyFill="1" applyBorder="1" applyAlignment="1">
      <alignment horizontal="left" vertical="center"/>
    </xf>
    <xf numFmtId="0" fontId="2" fillId="6" borderId="0" xfId="0" applyFont="1" applyFill="1"/>
    <xf numFmtId="164" fontId="2" fillId="6" borderId="1" xfId="0" applyNumberFormat="1" applyFont="1" applyFill="1" applyBorder="1" applyAlignment="1">
      <alignment horizontal="left" vertical="center"/>
    </xf>
    <xf numFmtId="165" fontId="1" fillId="6" borderId="1" xfId="0" applyNumberFormat="1" applyFont="1" applyFill="1" applyBorder="1" applyAlignment="1">
      <alignment horizontal="center" vertical="center" wrapText="1"/>
    </xf>
    <xf numFmtId="165" fontId="2" fillId="6" borderId="0" xfId="0" applyNumberFormat="1" applyFont="1" applyFill="1"/>
    <xf numFmtId="3" fontId="1" fillId="6" borderId="1" xfId="0" applyNumberFormat="1" applyFont="1" applyFill="1" applyBorder="1" applyAlignment="1">
      <alignment horizontal="center" vertical="center" wrapText="1"/>
    </xf>
    <xf numFmtId="166" fontId="1" fillId="6" borderId="1"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wrapText="1"/>
    </xf>
    <xf numFmtId="10" fontId="2" fillId="6" borderId="1" xfId="1" applyNumberFormat="1" applyFont="1" applyFill="1" applyBorder="1" applyAlignment="1">
      <alignment horizontal="left" vertical="center"/>
    </xf>
    <xf numFmtId="10" fontId="1" fillId="6" borderId="5" xfId="1" applyNumberFormat="1" applyFont="1" applyFill="1" applyBorder="1" applyAlignment="1">
      <alignment horizontal="center" vertical="center" wrapText="1"/>
    </xf>
    <xf numFmtId="10" fontId="2" fillId="6" borderId="5" xfId="1" applyNumberFormat="1" applyFont="1" applyFill="1" applyBorder="1" applyAlignment="1">
      <alignment horizontal="center" vertical="center" wrapText="1"/>
    </xf>
    <xf numFmtId="10" fontId="1" fillId="6" borderId="1" xfId="1" applyNumberFormat="1" applyFont="1" applyFill="1" applyBorder="1" applyAlignment="1">
      <alignment horizontal="center" vertical="center" wrapText="1"/>
    </xf>
    <xf numFmtId="10" fontId="2" fillId="6"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2F2F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1809750</xdr:colOff>
      <xdr:row>2</xdr:row>
      <xdr:rowOff>66675</xdr:rowOff>
    </xdr:to>
    <xdr:pic>
      <xdr:nvPicPr>
        <xdr:cNvPr id="2" name="Picture 1" descr="VE_Logo_NoTag_286_blue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097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2"/>
  <sheetViews>
    <sheetView showGridLines="0" tabSelected="1" workbookViewId="0">
      <pane xSplit="1" ySplit="4" topLeftCell="D5" activePane="bottomRight" state="frozen"/>
      <selection pane="topRight" activeCell="B1" sqref="B1"/>
      <selection pane="bottomLeft" activeCell="A5" sqref="A5"/>
      <selection pane="bottomRight"/>
    </sheetView>
  </sheetViews>
  <sheetFormatPr defaultColWidth="15.7109375" defaultRowHeight="15" customHeight="1" x14ac:dyDescent="0.2"/>
  <cols>
    <col min="1" max="1" width="52.28515625" style="16" customWidth="1"/>
    <col min="2" max="39" width="10.7109375" style="16" customWidth="1"/>
    <col min="40" max="44" width="10.7109375" style="17" customWidth="1"/>
    <col min="45" max="52" width="10.7109375" style="16" customWidth="1"/>
    <col min="53" max="97" width="18.7109375" style="17" customWidth="1"/>
    <col min="98" max="121" width="16.7109375" style="17" customWidth="1"/>
    <col min="122" max="16384" width="15.7109375" style="17"/>
  </cols>
  <sheetData>
    <row r="1" spans="1:65" ht="15" customHeight="1" x14ac:dyDescent="0.2">
      <c r="A1" s="1"/>
      <c r="B1" s="1"/>
      <c r="C1" s="1"/>
      <c r="D1" s="1" t="s">
        <v>47</v>
      </c>
      <c r="E1" s="1"/>
      <c r="F1" s="1"/>
      <c r="G1" s="1"/>
      <c r="H1" s="1"/>
      <c r="I1" s="1"/>
      <c r="M1" s="1"/>
    </row>
    <row r="2" spans="1:65" ht="15" customHeight="1" x14ac:dyDescent="0.2">
      <c r="A2" s="18"/>
      <c r="B2" s="18"/>
      <c r="C2" s="18"/>
      <c r="D2" s="25"/>
      <c r="E2" s="25"/>
      <c r="F2" s="25"/>
      <c r="G2" s="25"/>
      <c r="H2" s="25"/>
      <c r="I2" s="25"/>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S2" s="19"/>
      <c r="AT2" s="19"/>
      <c r="AU2" s="19"/>
      <c r="AV2" s="19"/>
      <c r="AW2" s="19"/>
      <c r="AX2" s="19"/>
      <c r="AY2" s="19"/>
      <c r="AZ2" s="19"/>
    </row>
    <row r="4" spans="1:65" s="42" customFormat="1" ht="15" customHeight="1" x14ac:dyDescent="0.2">
      <c r="A4" s="40" t="s">
        <v>30</v>
      </c>
      <c r="B4" s="34" t="s">
        <v>49</v>
      </c>
      <c r="C4" s="36"/>
      <c r="D4" s="40" t="s">
        <v>43</v>
      </c>
      <c r="E4" s="34" t="s">
        <v>50</v>
      </c>
      <c r="F4" s="35"/>
      <c r="G4" s="35"/>
      <c r="H4" s="35"/>
      <c r="I4" s="36"/>
      <c r="J4" s="41" t="s">
        <v>21</v>
      </c>
      <c r="K4" s="41" t="s">
        <v>22</v>
      </c>
      <c r="L4" s="34" t="s">
        <v>20</v>
      </c>
      <c r="M4" s="35"/>
      <c r="N4" s="35"/>
      <c r="O4" s="35"/>
      <c r="P4" s="35"/>
      <c r="Q4" s="35"/>
      <c r="R4" s="35"/>
      <c r="S4" s="35"/>
      <c r="T4" s="35"/>
      <c r="U4" s="35"/>
      <c r="V4" s="35"/>
      <c r="W4" s="36"/>
      <c r="X4" s="35" t="s">
        <v>44</v>
      </c>
      <c r="Y4" s="35"/>
      <c r="Z4" s="35"/>
      <c r="AA4" s="36"/>
      <c r="AB4" s="39" t="s">
        <v>51</v>
      </c>
      <c r="AC4" s="34" t="s">
        <v>11</v>
      </c>
      <c r="AD4" s="35"/>
      <c r="AE4" s="35"/>
      <c r="AF4" s="36"/>
      <c r="AG4" s="39" t="s">
        <v>52</v>
      </c>
      <c r="AH4" s="34" t="s">
        <v>23</v>
      </c>
      <c r="AI4" s="36"/>
      <c r="AJ4" s="34" t="s">
        <v>24</v>
      </c>
      <c r="AK4" s="35"/>
      <c r="AL4" s="36"/>
      <c r="AM4" s="34" t="s">
        <v>25</v>
      </c>
      <c r="AN4" s="36"/>
      <c r="AO4" s="34" t="s">
        <v>27</v>
      </c>
      <c r="AP4" s="36"/>
      <c r="AQ4" s="34" t="s">
        <v>28</v>
      </c>
      <c r="AR4" s="36"/>
      <c r="AS4" s="34" t="s">
        <v>29</v>
      </c>
      <c r="AT4" s="36"/>
      <c r="AU4" s="34" t="s">
        <v>12</v>
      </c>
      <c r="AV4" s="35"/>
      <c r="AW4" s="35"/>
      <c r="AX4" s="36"/>
      <c r="AY4" s="41" t="s">
        <v>45</v>
      </c>
      <c r="AZ4" s="41" t="s">
        <v>26</v>
      </c>
      <c r="BA4" s="34" t="s">
        <v>46</v>
      </c>
      <c r="BB4" s="35"/>
      <c r="BC4" s="35"/>
      <c r="BD4" s="36"/>
      <c r="BE4" s="34" t="s">
        <v>53</v>
      </c>
      <c r="BF4" s="35"/>
      <c r="BG4" s="35"/>
      <c r="BH4" s="35"/>
      <c r="BI4" s="35"/>
      <c r="BJ4" s="35"/>
      <c r="BK4" s="35"/>
      <c r="BL4" s="36"/>
    </row>
    <row r="5" spans="1:65" ht="15" customHeight="1" x14ac:dyDescent="0.2">
      <c r="A5" s="2" t="s">
        <v>31</v>
      </c>
      <c r="B5" s="3"/>
      <c r="C5" s="3"/>
      <c r="D5" s="22"/>
      <c r="E5" s="22"/>
      <c r="F5" s="22"/>
      <c r="G5" s="22"/>
      <c r="H5" s="22"/>
      <c r="I5" s="2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4"/>
      <c r="AZ5" s="4"/>
      <c r="BA5" s="4"/>
      <c r="BB5" s="4"/>
      <c r="BC5" s="4"/>
      <c r="BD5" s="4"/>
      <c r="BE5" s="3"/>
      <c r="BF5" s="3"/>
      <c r="BG5" s="3"/>
      <c r="BH5" s="3"/>
      <c r="BI5" s="3"/>
      <c r="BJ5" s="3"/>
      <c r="BK5" s="3"/>
      <c r="BL5" s="3"/>
    </row>
    <row r="6" spans="1:65" ht="15" customHeight="1" x14ac:dyDescent="0.2">
      <c r="A6" s="2" t="s">
        <v>48</v>
      </c>
      <c r="B6" s="3"/>
      <c r="C6" s="3"/>
      <c r="D6" s="22"/>
      <c r="E6" s="22"/>
      <c r="F6" s="22"/>
      <c r="G6" s="22"/>
      <c r="H6" s="22"/>
      <c r="I6" s="2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4"/>
      <c r="AZ6" s="4"/>
      <c r="BA6" s="4"/>
      <c r="BB6" s="4"/>
      <c r="BC6" s="4"/>
      <c r="BD6" s="4"/>
      <c r="BE6" s="3"/>
      <c r="BF6" s="3"/>
      <c r="BG6" s="3"/>
      <c r="BH6" s="3"/>
      <c r="BI6" s="3"/>
      <c r="BJ6" s="3"/>
      <c r="BK6" s="3"/>
      <c r="BL6" s="3"/>
    </row>
    <row r="7" spans="1:65" s="42" customFormat="1" ht="15" customHeight="1" x14ac:dyDescent="0.2">
      <c r="A7" s="43" t="s">
        <v>33</v>
      </c>
      <c r="B7" s="37">
        <v>43830</v>
      </c>
      <c r="C7" s="37">
        <v>44012</v>
      </c>
      <c r="D7" s="37">
        <v>44012</v>
      </c>
      <c r="E7" s="37">
        <v>43890</v>
      </c>
      <c r="F7" s="37">
        <v>43921</v>
      </c>
      <c r="G7" s="37">
        <v>43951</v>
      </c>
      <c r="H7" s="37">
        <v>43982</v>
      </c>
      <c r="I7" s="37">
        <v>44012</v>
      </c>
      <c r="J7" s="44">
        <v>44012</v>
      </c>
      <c r="K7" s="37">
        <v>44012</v>
      </c>
      <c r="L7" s="44">
        <v>43677</v>
      </c>
      <c r="M7" s="44">
        <v>43708</v>
      </c>
      <c r="N7" s="44">
        <v>43738</v>
      </c>
      <c r="O7" s="44">
        <v>43769</v>
      </c>
      <c r="P7" s="44">
        <v>43799</v>
      </c>
      <c r="Q7" s="44">
        <v>43836</v>
      </c>
      <c r="R7" s="44">
        <v>43861</v>
      </c>
      <c r="S7" s="44">
        <v>43890</v>
      </c>
      <c r="T7" s="44">
        <v>43921</v>
      </c>
      <c r="U7" s="44">
        <v>43951</v>
      </c>
      <c r="V7" s="44">
        <v>43982</v>
      </c>
      <c r="W7" s="44">
        <v>44012</v>
      </c>
      <c r="X7" s="44">
        <v>43738</v>
      </c>
      <c r="Y7" s="44">
        <v>43830</v>
      </c>
      <c r="Z7" s="44">
        <v>43921</v>
      </c>
      <c r="AA7" s="44">
        <v>44012</v>
      </c>
      <c r="AB7" s="44">
        <v>43830</v>
      </c>
      <c r="AC7" s="37">
        <v>43738</v>
      </c>
      <c r="AD7" s="37">
        <v>43830</v>
      </c>
      <c r="AE7" s="37">
        <v>43921</v>
      </c>
      <c r="AF7" s="37">
        <v>44012</v>
      </c>
      <c r="AG7" s="37">
        <v>43830</v>
      </c>
      <c r="AH7" s="37">
        <v>43830</v>
      </c>
      <c r="AI7" s="37">
        <v>44012</v>
      </c>
      <c r="AJ7" s="37">
        <v>43677</v>
      </c>
      <c r="AK7" s="37">
        <v>43799</v>
      </c>
      <c r="AL7" s="37">
        <v>44012</v>
      </c>
      <c r="AM7" s="37">
        <v>43830</v>
      </c>
      <c r="AN7" s="37">
        <v>44012</v>
      </c>
      <c r="AO7" s="37">
        <v>43830</v>
      </c>
      <c r="AP7" s="37">
        <v>44012</v>
      </c>
      <c r="AQ7" s="37">
        <v>43830</v>
      </c>
      <c r="AR7" s="37">
        <v>44012</v>
      </c>
      <c r="AS7" s="37">
        <v>43830</v>
      </c>
      <c r="AT7" s="37">
        <v>44012</v>
      </c>
      <c r="AU7" s="37">
        <v>43738</v>
      </c>
      <c r="AV7" s="37">
        <v>43836</v>
      </c>
      <c r="AW7" s="37">
        <v>43921</v>
      </c>
      <c r="AX7" s="37">
        <v>44012</v>
      </c>
      <c r="AY7" s="37">
        <v>44012</v>
      </c>
      <c r="AZ7" s="37">
        <v>44012</v>
      </c>
      <c r="BA7" s="37">
        <v>43738</v>
      </c>
      <c r="BB7" s="37">
        <v>43830</v>
      </c>
      <c r="BC7" s="37">
        <v>43921</v>
      </c>
      <c r="BD7" s="37">
        <v>44012</v>
      </c>
      <c r="BE7" s="37">
        <v>43799</v>
      </c>
      <c r="BF7" s="37">
        <v>43836</v>
      </c>
      <c r="BG7" s="37">
        <v>43861</v>
      </c>
      <c r="BH7" s="37">
        <v>43890</v>
      </c>
      <c r="BI7" s="37">
        <v>43921</v>
      </c>
      <c r="BJ7" s="37">
        <v>43951</v>
      </c>
      <c r="BK7" s="37">
        <v>43982</v>
      </c>
      <c r="BL7" s="37">
        <v>44012</v>
      </c>
      <c r="BM7" s="45"/>
    </row>
    <row r="8" spans="1:65" s="42" customFormat="1" ht="15" customHeight="1" x14ac:dyDescent="0.2">
      <c r="A8" s="43" t="s">
        <v>32</v>
      </c>
      <c r="B8" s="37">
        <v>43851</v>
      </c>
      <c r="C8" s="37">
        <v>44036</v>
      </c>
      <c r="D8" s="37">
        <v>44036</v>
      </c>
      <c r="E8" s="37">
        <v>43907</v>
      </c>
      <c r="F8" s="37">
        <v>43938</v>
      </c>
      <c r="G8" s="37">
        <v>43969</v>
      </c>
      <c r="H8" s="37">
        <v>44000</v>
      </c>
      <c r="I8" s="37">
        <v>44036</v>
      </c>
      <c r="J8" s="44">
        <v>44036</v>
      </c>
      <c r="K8" s="37">
        <v>44036</v>
      </c>
      <c r="L8" s="44">
        <v>43662</v>
      </c>
      <c r="M8" s="44">
        <v>43725</v>
      </c>
      <c r="N8" s="44">
        <v>43754</v>
      </c>
      <c r="O8" s="44">
        <v>43787</v>
      </c>
      <c r="P8" s="44">
        <v>43816</v>
      </c>
      <c r="Q8" s="44">
        <v>43852</v>
      </c>
      <c r="R8" s="44">
        <v>43879</v>
      </c>
      <c r="S8" s="44">
        <v>43907</v>
      </c>
      <c r="T8" s="44">
        <v>43938</v>
      </c>
      <c r="U8" s="44">
        <v>43969</v>
      </c>
      <c r="V8" s="44">
        <v>44000</v>
      </c>
      <c r="W8" s="44">
        <v>44036</v>
      </c>
      <c r="X8" s="44">
        <v>43754</v>
      </c>
      <c r="Y8" s="44">
        <v>43847</v>
      </c>
      <c r="Z8" s="44">
        <v>43938</v>
      </c>
      <c r="AA8" s="44">
        <v>44036</v>
      </c>
      <c r="AB8" s="44">
        <v>43851</v>
      </c>
      <c r="AC8" s="37">
        <v>43754</v>
      </c>
      <c r="AD8" s="37">
        <v>43847</v>
      </c>
      <c r="AE8" s="37">
        <v>43938</v>
      </c>
      <c r="AF8" s="37">
        <v>44036</v>
      </c>
      <c r="AG8" s="37">
        <v>43851</v>
      </c>
      <c r="AH8" s="37">
        <v>43847</v>
      </c>
      <c r="AI8" s="37">
        <v>44036</v>
      </c>
      <c r="AJ8" s="37">
        <v>43662</v>
      </c>
      <c r="AK8" s="37">
        <v>43816</v>
      </c>
      <c r="AL8" s="37">
        <v>44036</v>
      </c>
      <c r="AM8" s="37">
        <v>43847</v>
      </c>
      <c r="AN8" s="37">
        <v>44036</v>
      </c>
      <c r="AO8" s="37">
        <v>43847</v>
      </c>
      <c r="AP8" s="37">
        <v>44036</v>
      </c>
      <c r="AQ8" s="37">
        <v>43847</v>
      </c>
      <c r="AR8" s="37">
        <v>44036</v>
      </c>
      <c r="AS8" s="37">
        <v>43847</v>
      </c>
      <c r="AT8" s="37">
        <v>44036</v>
      </c>
      <c r="AU8" s="37">
        <v>43754</v>
      </c>
      <c r="AV8" s="37">
        <v>43852</v>
      </c>
      <c r="AW8" s="37">
        <v>43938</v>
      </c>
      <c r="AX8" s="37">
        <v>44036</v>
      </c>
      <c r="AY8" s="37">
        <v>44036</v>
      </c>
      <c r="AZ8" s="37">
        <v>44036</v>
      </c>
      <c r="BA8" s="37">
        <v>43754</v>
      </c>
      <c r="BB8" s="37">
        <v>43847</v>
      </c>
      <c r="BC8" s="37">
        <v>43938</v>
      </c>
      <c r="BD8" s="37">
        <v>44036</v>
      </c>
      <c r="BE8" s="37">
        <v>43816</v>
      </c>
      <c r="BF8" s="37">
        <v>43852</v>
      </c>
      <c r="BG8" s="37">
        <v>43879</v>
      </c>
      <c r="BH8" s="37">
        <v>43907</v>
      </c>
      <c r="BI8" s="37">
        <v>43938</v>
      </c>
      <c r="BJ8" s="37">
        <v>43969</v>
      </c>
      <c r="BK8" s="37">
        <v>44000</v>
      </c>
      <c r="BL8" s="37">
        <v>44036</v>
      </c>
    </row>
    <row r="9" spans="1:65" s="42" customFormat="1" ht="15" customHeight="1" x14ac:dyDescent="0.2">
      <c r="A9" s="43" t="s">
        <v>41</v>
      </c>
      <c r="B9" s="38">
        <v>75.7</v>
      </c>
      <c r="C9" s="38">
        <v>58</v>
      </c>
      <c r="D9" s="38">
        <v>12</v>
      </c>
      <c r="E9" s="46">
        <v>2.5</v>
      </c>
      <c r="F9" s="38">
        <v>5</v>
      </c>
      <c r="G9" s="38">
        <v>5</v>
      </c>
      <c r="H9" s="38">
        <v>5</v>
      </c>
      <c r="I9" s="38">
        <v>5</v>
      </c>
      <c r="J9" s="46">
        <v>48</v>
      </c>
      <c r="K9" s="38">
        <v>38</v>
      </c>
      <c r="L9" s="47">
        <v>5.5</v>
      </c>
      <c r="M9" s="47">
        <v>5.5</v>
      </c>
      <c r="N9" s="46">
        <v>5</v>
      </c>
      <c r="O9" s="47">
        <v>4.5</v>
      </c>
      <c r="P9" s="47">
        <v>4.5</v>
      </c>
      <c r="Q9" s="46">
        <v>4</v>
      </c>
      <c r="R9" s="46">
        <v>4</v>
      </c>
      <c r="S9" s="47">
        <v>3.5</v>
      </c>
      <c r="T9" s="46">
        <v>3</v>
      </c>
      <c r="U9" s="47">
        <v>2.5</v>
      </c>
      <c r="V9" s="46">
        <v>2</v>
      </c>
      <c r="W9" s="46">
        <v>2</v>
      </c>
      <c r="X9" s="46">
        <v>29</v>
      </c>
      <c r="Y9" s="46">
        <v>33</v>
      </c>
      <c r="Z9" s="46">
        <v>33</v>
      </c>
      <c r="AA9" s="46">
        <v>15</v>
      </c>
      <c r="AB9" s="48">
        <v>23.4</v>
      </c>
      <c r="AC9" s="38">
        <v>19</v>
      </c>
      <c r="AD9" s="38">
        <v>19</v>
      </c>
      <c r="AE9" s="38">
        <v>19</v>
      </c>
      <c r="AF9" s="38">
        <v>16</v>
      </c>
      <c r="AG9" s="38">
        <v>88.1</v>
      </c>
      <c r="AH9" s="38">
        <v>50</v>
      </c>
      <c r="AI9" s="38">
        <v>49</v>
      </c>
      <c r="AJ9" s="38">
        <v>58</v>
      </c>
      <c r="AK9" s="38">
        <v>60</v>
      </c>
      <c r="AL9" s="38">
        <v>10</v>
      </c>
      <c r="AM9" s="38">
        <v>45</v>
      </c>
      <c r="AN9" s="38">
        <v>41</v>
      </c>
      <c r="AO9" s="38">
        <v>63</v>
      </c>
      <c r="AP9" s="38">
        <v>59</v>
      </c>
      <c r="AQ9" s="38">
        <v>38</v>
      </c>
      <c r="AR9" s="38">
        <v>33</v>
      </c>
      <c r="AS9" s="38">
        <v>61</v>
      </c>
      <c r="AT9" s="38">
        <v>51</v>
      </c>
      <c r="AU9" s="38">
        <v>16</v>
      </c>
      <c r="AV9" s="38">
        <v>16</v>
      </c>
      <c r="AW9" s="38">
        <v>10</v>
      </c>
      <c r="AX9" s="38">
        <v>10</v>
      </c>
      <c r="AY9" s="38">
        <v>32</v>
      </c>
      <c r="AZ9" s="38">
        <v>35</v>
      </c>
      <c r="BA9" s="38">
        <v>19</v>
      </c>
      <c r="BB9" s="38">
        <v>19</v>
      </c>
      <c r="BC9" s="38">
        <v>19</v>
      </c>
      <c r="BD9" s="38">
        <v>19</v>
      </c>
      <c r="BE9" s="38">
        <v>4.5</v>
      </c>
      <c r="BF9" s="38">
        <v>4.5</v>
      </c>
      <c r="BG9" s="38">
        <v>4.5</v>
      </c>
      <c r="BH9" s="38">
        <v>4.5</v>
      </c>
      <c r="BI9" s="38">
        <v>4.5</v>
      </c>
      <c r="BJ9" s="38">
        <v>4.5</v>
      </c>
      <c r="BK9" s="38">
        <v>4.5</v>
      </c>
      <c r="BL9" s="38">
        <v>4.5</v>
      </c>
    </row>
    <row r="10" spans="1:65" ht="15" customHeight="1" x14ac:dyDescent="0.2">
      <c r="A10" s="5" t="s">
        <v>0</v>
      </c>
      <c r="B10" s="6"/>
      <c r="C10" s="6"/>
      <c r="D10" s="6"/>
      <c r="E10" s="6"/>
      <c r="F10" s="6"/>
      <c r="G10" s="6"/>
      <c r="H10" s="6"/>
      <c r="I10" s="6"/>
      <c r="J10" s="30"/>
      <c r="K10" s="6"/>
      <c r="L10" s="30"/>
      <c r="M10" s="30"/>
      <c r="N10" s="30"/>
      <c r="O10" s="30"/>
      <c r="P10" s="30"/>
      <c r="Q10" s="30"/>
      <c r="R10" s="30"/>
      <c r="S10" s="30"/>
      <c r="T10" s="30"/>
      <c r="U10" s="30"/>
      <c r="V10" s="30"/>
      <c r="W10" s="30"/>
      <c r="X10" s="30"/>
      <c r="Y10" s="30"/>
      <c r="Z10" s="30"/>
      <c r="AA10" s="30"/>
      <c r="AB10" s="30"/>
      <c r="AC10" s="6"/>
      <c r="AD10" s="6"/>
      <c r="AE10" s="6"/>
      <c r="AF10" s="6"/>
      <c r="AG10" s="6"/>
      <c r="AH10" s="6"/>
      <c r="AI10" s="6"/>
      <c r="AJ10" s="6"/>
      <c r="AK10" s="6"/>
      <c r="AL10" s="6"/>
      <c r="AM10" s="6"/>
      <c r="AN10" s="6"/>
      <c r="AO10" s="6"/>
      <c r="AP10" s="6"/>
      <c r="AQ10" s="6"/>
      <c r="AR10" s="6"/>
      <c r="AS10" s="6"/>
      <c r="AT10" s="6"/>
      <c r="AU10" s="6"/>
      <c r="AV10" s="6"/>
      <c r="AW10" s="6"/>
      <c r="AX10" s="6"/>
      <c r="AY10" s="7"/>
      <c r="AZ10" s="6"/>
      <c r="BA10" s="7"/>
      <c r="BB10" s="7"/>
      <c r="BC10" s="7"/>
      <c r="BD10" s="7"/>
      <c r="BE10" s="6"/>
      <c r="BF10" s="6"/>
      <c r="BG10" s="6"/>
      <c r="BH10" s="6"/>
      <c r="BI10" s="6"/>
      <c r="BJ10" s="6"/>
      <c r="BK10" s="6"/>
      <c r="BL10" s="6"/>
    </row>
    <row r="11" spans="1:65" s="42" customFormat="1" ht="15" customHeight="1" x14ac:dyDescent="0.2">
      <c r="A11" s="49" t="s">
        <v>13</v>
      </c>
      <c r="B11" s="50">
        <v>0</v>
      </c>
      <c r="C11" s="50">
        <f>B11</f>
        <v>0</v>
      </c>
      <c r="D11" s="51">
        <v>0</v>
      </c>
      <c r="E11" s="51">
        <v>0</v>
      </c>
      <c r="F11" s="51">
        <v>0</v>
      </c>
      <c r="G11" s="51">
        <v>0</v>
      </c>
      <c r="H11" s="51">
        <v>0</v>
      </c>
      <c r="I11" s="51">
        <v>0</v>
      </c>
      <c r="J11" s="50">
        <v>0</v>
      </c>
      <c r="K11" s="51">
        <v>0</v>
      </c>
      <c r="L11" s="50">
        <v>5.16E-2</v>
      </c>
      <c r="M11" s="50">
        <v>5.16E-2</v>
      </c>
      <c r="N11" s="50">
        <v>5.16E-2</v>
      </c>
      <c r="O11" s="50">
        <v>5.16E-2</v>
      </c>
      <c r="P11" s="50">
        <v>5.16E-2</v>
      </c>
      <c r="Q11" s="50">
        <v>5.16E-2</v>
      </c>
      <c r="R11" s="50">
        <v>5.16E-2</v>
      </c>
      <c r="S11" s="50">
        <v>5.16E-2</v>
      </c>
      <c r="T11" s="50">
        <v>5.16E-2</v>
      </c>
      <c r="U11" s="50">
        <v>5.16E-2</v>
      </c>
      <c r="V11" s="50">
        <v>5.16E-2</v>
      </c>
      <c r="W11" s="50">
        <v>5.16E-2</v>
      </c>
      <c r="X11" s="50">
        <v>2.2800000000000001E-2</v>
      </c>
      <c r="Y11" s="50">
        <v>2.2800000000000001E-2</v>
      </c>
      <c r="Z11" s="50">
        <v>2.2800000000000001E-2</v>
      </c>
      <c r="AA11" s="50">
        <v>2.2800000000000001E-2</v>
      </c>
      <c r="AB11" s="50">
        <v>0</v>
      </c>
      <c r="AC11" s="51">
        <v>6.8999999999999999E-3</v>
      </c>
      <c r="AD11" s="51">
        <v>6.8999999999999999E-3</v>
      </c>
      <c r="AE11" s="51">
        <v>6.8999999999999999E-3</v>
      </c>
      <c r="AF11" s="51">
        <v>6.8999999999999999E-3</v>
      </c>
      <c r="AG11" s="51">
        <v>0</v>
      </c>
      <c r="AH11" s="51">
        <v>4.36E-2</v>
      </c>
      <c r="AI11" s="51">
        <v>4.36E-2</v>
      </c>
      <c r="AJ11" s="51">
        <v>0</v>
      </c>
      <c r="AK11" s="51">
        <v>0</v>
      </c>
      <c r="AL11" s="51">
        <v>0</v>
      </c>
      <c r="AM11" s="51">
        <v>1.49E-2</v>
      </c>
      <c r="AN11" s="51">
        <v>1.49E-2</v>
      </c>
      <c r="AO11" s="51">
        <v>0</v>
      </c>
      <c r="AP11" s="51">
        <v>0</v>
      </c>
      <c r="AQ11" s="51">
        <v>5.0000000000000001E-3</v>
      </c>
      <c r="AR11" s="51">
        <v>5.0000000000000001E-3</v>
      </c>
      <c r="AS11" s="51">
        <v>8.6999999999999994E-3</v>
      </c>
      <c r="AT11" s="51">
        <v>8.6999999999999994E-3</v>
      </c>
      <c r="AU11" s="51">
        <v>3.9399999999999998E-2</v>
      </c>
      <c r="AV11" s="51">
        <v>3.9399999999999998E-2</v>
      </c>
      <c r="AW11" s="51">
        <v>3.9399999999999998E-2</v>
      </c>
      <c r="AX11" s="51">
        <v>3.9399999999999998E-2</v>
      </c>
      <c r="AY11" s="51">
        <v>0</v>
      </c>
      <c r="AZ11" s="51">
        <v>0</v>
      </c>
      <c r="BA11" s="51">
        <v>0</v>
      </c>
      <c r="BB11" s="51">
        <v>0</v>
      </c>
      <c r="BC11" s="51">
        <v>0</v>
      </c>
      <c r="BD11" s="51">
        <v>0</v>
      </c>
      <c r="BE11" s="51">
        <v>2.9999999999999997E-4</v>
      </c>
      <c r="BF11" s="51">
        <v>2.9999999999999997E-4</v>
      </c>
      <c r="BG11" s="51">
        <v>2.9999999999999997E-4</v>
      </c>
      <c r="BH11" s="51">
        <v>2.9999999999999997E-4</v>
      </c>
      <c r="BI11" s="51">
        <v>2.9999999999999997E-4</v>
      </c>
      <c r="BJ11" s="51">
        <v>2.9999999999999997E-4</v>
      </c>
      <c r="BK11" s="51">
        <v>2.9999999999999997E-4</v>
      </c>
      <c r="BL11" s="51">
        <v>2.9999999999999997E-4</v>
      </c>
    </row>
    <row r="12" spans="1:65" s="42" customFormat="1" ht="15" customHeight="1" x14ac:dyDescent="0.2">
      <c r="A12" s="49" t="s">
        <v>14</v>
      </c>
      <c r="B12" s="52">
        <v>0</v>
      </c>
      <c r="C12" s="50">
        <f t="shared" ref="C12:C16" si="0">B12</f>
        <v>0</v>
      </c>
      <c r="D12" s="53">
        <v>0</v>
      </c>
      <c r="E12" s="53">
        <v>0</v>
      </c>
      <c r="F12" s="53">
        <v>0</v>
      </c>
      <c r="G12" s="53">
        <v>0</v>
      </c>
      <c r="H12" s="53">
        <v>0</v>
      </c>
      <c r="I12" s="53">
        <v>0</v>
      </c>
      <c r="J12" s="50">
        <v>0</v>
      </c>
      <c r="K12" s="53">
        <v>0</v>
      </c>
      <c r="L12" s="52">
        <v>0.56079999999999997</v>
      </c>
      <c r="M12" s="50">
        <v>0.56079999999999997</v>
      </c>
      <c r="N12" s="50">
        <v>0.56079999999999997</v>
      </c>
      <c r="O12" s="50">
        <v>0.56079999999999997</v>
      </c>
      <c r="P12" s="50">
        <v>0.56079999999999997</v>
      </c>
      <c r="Q12" s="50">
        <v>0.56079999999999997</v>
      </c>
      <c r="R12" s="50">
        <v>0.56079999999999997</v>
      </c>
      <c r="S12" s="50">
        <v>0.56079999999999997</v>
      </c>
      <c r="T12" s="50">
        <v>0.56079999999999997</v>
      </c>
      <c r="U12" s="50">
        <v>0.56079999999999997</v>
      </c>
      <c r="V12" s="50">
        <v>0.56079999999999997</v>
      </c>
      <c r="W12" s="50">
        <v>0.56079999999999997</v>
      </c>
      <c r="X12" s="52">
        <v>1.1000000000000001E-3</v>
      </c>
      <c r="Y12" s="50">
        <v>1.1000000000000001E-3</v>
      </c>
      <c r="Z12" s="50">
        <v>1.1000000000000001E-3</v>
      </c>
      <c r="AA12" s="50">
        <v>1.1000000000000001E-3</v>
      </c>
      <c r="AB12" s="50">
        <v>0</v>
      </c>
      <c r="AC12" s="53">
        <v>0</v>
      </c>
      <c r="AD12" s="53">
        <v>0</v>
      </c>
      <c r="AE12" s="53">
        <v>0</v>
      </c>
      <c r="AF12" s="53">
        <v>0</v>
      </c>
      <c r="AG12" s="53">
        <v>0</v>
      </c>
      <c r="AH12" s="53">
        <v>1.15E-2</v>
      </c>
      <c r="AI12" s="53">
        <v>1.15E-2</v>
      </c>
      <c r="AJ12" s="53">
        <v>0</v>
      </c>
      <c r="AK12" s="53">
        <v>0</v>
      </c>
      <c r="AL12" s="53">
        <v>0</v>
      </c>
      <c r="AM12" s="53">
        <v>0</v>
      </c>
      <c r="AN12" s="53">
        <v>0</v>
      </c>
      <c r="AO12" s="53">
        <v>0</v>
      </c>
      <c r="AP12" s="53">
        <v>0</v>
      </c>
      <c r="AQ12" s="53">
        <v>5.4999999999999997E-3</v>
      </c>
      <c r="AR12" s="53">
        <v>5.4999999999999997E-3</v>
      </c>
      <c r="AS12" s="53">
        <v>0</v>
      </c>
      <c r="AT12" s="53">
        <v>0</v>
      </c>
      <c r="AU12" s="53">
        <v>0.75309999999999999</v>
      </c>
      <c r="AV12" s="53">
        <v>0.75309999999999999</v>
      </c>
      <c r="AW12" s="53">
        <v>0.75309999999999999</v>
      </c>
      <c r="AX12" s="53">
        <v>0.75309999999999999</v>
      </c>
      <c r="AY12" s="53">
        <v>0</v>
      </c>
      <c r="AZ12" s="53">
        <v>0</v>
      </c>
      <c r="BA12" s="53">
        <v>0</v>
      </c>
      <c r="BB12" s="53">
        <v>0</v>
      </c>
      <c r="BC12" s="53">
        <v>0</v>
      </c>
      <c r="BD12" s="53">
        <v>0</v>
      </c>
      <c r="BE12" s="53">
        <v>0.88550000000000006</v>
      </c>
      <c r="BF12" s="53">
        <v>0.88550000000000006</v>
      </c>
      <c r="BG12" s="53">
        <v>0.88550000000000006</v>
      </c>
      <c r="BH12" s="53">
        <v>0.88550000000000006</v>
      </c>
      <c r="BI12" s="53">
        <v>0.88550000000000006</v>
      </c>
      <c r="BJ12" s="53">
        <v>0.88550000000000006</v>
      </c>
      <c r="BK12" s="53">
        <v>0.88550000000000006</v>
      </c>
      <c r="BL12" s="53">
        <v>0.88550000000000006</v>
      </c>
    </row>
    <row r="13" spans="1:65" s="42" customFormat="1" ht="15" customHeight="1" x14ac:dyDescent="0.2">
      <c r="A13" s="49" t="s">
        <v>1</v>
      </c>
      <c r="B13" s="52">
        <v>0</v>
      </c>
      <c r="C13" s="50">
        <f t="shared" si="0"/>
        <v>0</v>
      </c>
      <c r="D13" s="53">
        <v>0</v>
      </c>
      <c r="E13" s="53">
        <v>0</v>
      </c>
      <c r="F13" s="53">
        <v>0</v>
      </c>
      <c r="G13" s="53">
        <v>0</v>
      </c>
      <c r="H13" s="53">
        <v>0</v>
      </c>
      <c r="I13" s="53">
        <v>0</v>
      </c>
      <c r="J13" s="50">
        <v>0</v>
      </c>
      <c r="K13" s="53">
        <v>0</v>
      </c>
      <c r="L13" s="52">
        <v>0</v>
      </c>
      <c r="M13" s="50">
        <f t="shared" ref="M13:M16" si="1">L13</f>
        <v>0</v>
      </c>
      <c r="N13" s="50">
        <f t="shared" ref="N13:N16" si="2">M13</f>
        <v>0</v>
      </c>
      <c r="O13" s="50">
        <f t="shared" ref="O13:O16" si="3">N13</f>
        <v>0</v>
      </c>
      <c r="P13" s="50">
        <f t="shared" ref="P13:P16" si="4">O13</f>
        <v>0</v>
      </c>
      <c r="Q13" s="50">
        <f t="shared" ref="Q13:Q16" si="5">P13</f>
        <v>0</v>
      </c>
      <c r="R13" s="50">
        <f t="shared" ref="R13:R16" si="6">Q13</f>
        <v>0</v>
      </c>
      <c r="S13" s="50">
        <f t="shared" ref="S13:S16" si="7">R13</f>
        <v>0</v>
      </c>
      <c r="T13" s="50">
        <f t="shared" ref="T13:T16" si="8">S13</f>
        <v>0</v>
      </c>
      <c r="U13" s="50">
        <f t="shared" ref="U13:U16" si="9">T13</f>
        <v>0</v>
      </c>
      <c r="V13" s="50">
        <f t="shared" ref="V13:V16" si="10">U13</f>
        <v>0</v>
      </c>
      <c r="W13" s="50">
        <f t="shared" ref="W13:W16" si="11">V13</f>
        <v>0</v>
      </c>
      <c r="X13" s="52">
        <v>0.35060000000000002</v>
      </c>
      <c r="Y13" s="50">
        <v>0.35060000000000002</v>
      </c>
      <c r="Z13" s="50">
        <v>0.35060000000000002</v>
      </c>
      <c r="AA13" s="50">
        <v>0.35060000000000002</v>
      </c>
      <c r="AB13" s="50">
        <v>0</v>
      </c>
      <c r="AC13" s="53">
        <v>5.4000000000000003E-3</v>
      </c>
      <c r="AD13" s="53">
        <v>5.4000000000000003E-3</v>
      </c>
      <c r="AE13" s="53">
        <v>5.4000000000000003E-3</v>
      </c>
      <c r="AF13" s="53">
        <v>5.4000000000000003E-3</v>
      </c>
      <c r="AG13" s="53">
        <v>0</v>
      </c>
      <c r="AH13" s="53">
        <v>1.9E-2</v>
      </c>
      <c r="AI13" s="53">
        <v>1.9E-2</v>
      </c>
      <c r="AJ13" s="53">
        <v>0.72819999999999996</v>
      </c>
      <c r="AK13" s="53">
        <v>0.72819999999999996</v>
      </c>
      <c r="AL13" s="53">
        <v>0.72819999999999996</v>
      </c>
      <c r="AM13" s="53">
        <v>0.4647</v>
      </c>
      <c r="AN13" s="53">
        <v>0.4647</v>
      </c>
      <c r="AO13" s="53">
        <v>1.7733000000000001</v>
      </c>
      <c r="AP13" s="53">
        <v>1.7733000000000001</v>
      </c>
      <c r="AQ13" s="53">
        <v>0.43709999999999999</v>
      </c>
      <c r="AR13" s="53">
        <v>0.43709999999999999</v>
      </c>
      <c r="AS13" s="53">
        <v>0.51600000000000001</v>
      </c>
      <c r="AT13" s="53">
        <v>0.51600000000000001</v>
      </c>
      <c r="AU13" s="53">
        <v>0</v>
      </c>
      <c r="AV13" s="53">
        <v>0</v>
      </c>
      <c r="AW13" s="53">
        <v>0</v>
      </c>
      <c r="AX13" s="53">
        <v>0</v>
      </c>
      <c r="AY13" s="53">
        <v>0</v>
      </c>
      <c r="AZ13" s="53">
        <v>0</v>
      </c>
      <c r="BA13" s="53">
        <v>0</v>
      </c>
      <c r="BB13" s="53">
        <v>0</v>
      </c>
      <c r="BC13" s="53">
        <v>0</v>
      </c>
      <c r="BD13" s="53">
        <v>0</v>
      </c>
      <c r="BE13" s="53">
        <v>0</v>
      </c>
      <c r="BF13" s="53">
        <v>0</v>
      </c>
      <c r="BG13" s="53">
        <v>0</v>
      </c>
      <c r="BH13" s="53">
        <v>0</v>
      </c>
      <c r="BI13" s="53">
        <v>0</v>
      </c>
      <c r="BJ13" s="53">
        <v>0</v>
      </c>
      <c r="BK13" s="53">
        <v>0</v>
      </c>
      <c r="BL13" s="53">
        <v>0</v>
      </c>
    </row>
    <row r="14" spans="1:65" s="42" customFormat="1" ht="15" customHeight="1" x14ac:dyDescent="0.2">
      <c r="A14" s="49" t="s">
        <v>2</v>
      </c>
      <c r="B14" s="52">
        <v>0</v>
      </c>
      <c r="C14" s="50">
        <f t="shared" si="0"/>
        <v>0</v>
      </c>
      <c r="D14" s="53">
        <v>0</v>
      </c>
      <c r="E14" s="53">
        <v>0</v>
      </c>
      <c r="F14" s="53">
        <v>0</v>
      </c>
      <c r="G14" s="53">
        <v>0</v>
      </c>
      <c r="H14" s="53">
        <v>0</v>
      </c>
      <c r="I14" s="53">
        <v>0</v>
      </c>
      <c r="J14" s="50">
        <v>0</v>
      </c>
      <c r="K14" s="53">
        <v>0</v>
      </c>
      <c r="L14" s="52">
        <v>0</v>
      </c>
      <c r="M14" s="50">
        <f t="shared" si="1"/>
        <v>0</v>
      </c>
      <c r="N14" s="50">
        <f t="shared" si="2"/>
        <v>0</v>
      </c>
      <c r="O14" s="50">
        <f t="shared" si="3"/>
        <v>0</v>
      </c>
      <c r="P14" s="50">
        <f t="shared" si="4"/>
        <v>0</v>
      </c>
      <c r="Q14" s="50">
        <f t="shared" si="5"/>
        <v>0</v>
      </c>
      <c r="R14" s="50">
        <f t="shared" si="6"/>
        <v>0</v>
      </c>
      <c r="S14" s="50">
        <f t="shared" si="7"/>
        <v>0</v>
      </c>
      <c r="T14" s="50">
        <f t="shared" si="8"/>
        <v>0</v>
      </c>
      <c r="U14" s="50">
        <f t="shared" si="9"/>
        <v>0</v>
      </c>
      <c r="V14" s="50">
        <f t="shared" si="10"/>
        <v>0</v>
      </c>
      <c r="W14" s="50">
        <f t="shared" si="11"/>
        <v>0</v>
      </c>
      <c r="X14" s="52">
        <v>5.8299999999999998E-2</v>
      </c>
      <c r="Y14" s="50">
        <v>5.8299999999999998E-2</v>
      </c>
      <c r="Z14" s="50">
        <v>5.8299999999999998E-2</v>
      </c>
      <c r="AA14" s="50">
        <v>5.8299999999999998E-2</v>
      </c>
      <c r="AB14" s="50">
        <v>0</v>
      </c>
      <c r="AC14" s="53">
        <v>1.77E-2</v>
      </c>
      <c r="AD14" s="53">
        <v>1.77E-2</v>
      </c>
      <c r="AE14" s="53">
        <v>1.77E-2</v>
      </c>
      <c r="AF14" s="53">
        <v>1.77E-2</v>
      </c>
      <c r="AG14" s="53">
        <v>0</v>
      </c>
      <c r="AH14" s="53">
        <v>6.7000000000000002E-3</v>
      </c>
      <c r="AI14" s="53">
        <v>6.7000000000000002E-3</v>
      </c>
      <c r="AJ14" s="53">
        <v>0</v>
      </c>
      <c r="AK14" s="53">
        <v>0</v>
      </c>
      <c r="AL14" s="53">
        <v>0</v>
      </c>
      <c r="AM14" s="53">
        <v>8.7300000000000003E-2</v>
      </c>
      <c r="AN14" s="53">
        <v>8.7300000000000003E-2</v>
      </c>
      <c r="AO14" s="53">
        <v>0.1138</v>
      </c>
      <c r="AP14" s="53">
        <v>0.1138</v>
      </c>
      <c r="AQ14" s="53">
        <v>6.3200000000000006E-2</v>
      </c>
      <c r="AR14" s="53">
        <v>6.3200000000000006E-2</v>
      </c>
      <c r="AS14" s="53">
        <v>6.6299999999999998E-2</v>
      </c>
      <c r="AT14" s="53">
        <v>6.6299999999999998E-2</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row>
    <row r="15" spans="1:65" s="42" customFormat="1" ht="15" customHeight="1" x14ac:dyDescent="0.2">
      <c r="A15" s="49" t="s">
        <v>3</v>
      </c>
      <c r="B15" s="52">
        <v>0</v>
      </c>
      <c r="C15" s="50">
        <f t="shared" si="0"/>
        <v>0</v>
      </c>
      <c r="D15" s="53">
        <v>0</v>
      </c>
      <c r="E15" s="53">
        <v>0</v>
      </c>
      <c r="F15" s="53">
        <v>0</v>
      </c>
      <c r="G15" s="53">
        <v>0</v>
      </c>
      <c r="H15" s="53">
        <v>0</v>
      </c>
      <c r="I15" s="53">
        <v>0</v>
      </c>
      <c r="J15" s="50">
        <v>0</v>
      </c>
      <c r="K15" s="53">
        <v>0</v>
      </c>
      <c r="L15" s="52">
        <v>0</v>
      </c>
      <c r="M15" s="50">
        <f t="shared" si="1"/>
        <v>0</v>
      </c>
      <c r="N15" s="50">
        <f t="shared" si="2"/>
        <v>0</v>
      </c>
      <c r="O15" s="50">
        <f t="shared" si="3"/>
        <v>0</v>
      </c>
      <c r="P15" s="50">
        <f t="shared" si="4"/>
        <v>0</v>
      </c>
      <c r="Q15" s="50">
        <f t="shared" si="5"/>
        <v>0</v>
      </c>
      <c r="R15" s="50">
        <f t="shared" si="6"/>
        <v>0</v>
      </c>
      <c r="S15" s="50">
        <f t="shared" si="7"/>
        <v>0</v>
      </c>
      <c r="T15" s="50">
        <f t="shared" si="8"/>
        <v>0</v>
      </c>
      <c r="U15" s="50">
        <f t="shared" si="9"/>
        <v>0</v>
      </c>
      <c r="V15" s="50">
        <f t="shared" si="10"/>
        <v>0</v>
      </c>
      <c r="W15" s="50">
        <f t="shared" si="11"/>
        <v>0</v>
      </c>
      <c r="X15" s="52">
        <v>7.8399999999999997E-2</v>
      </c>
      <c r="Y15" s="50">
        <v>7.8399999999999997E-2</v>
      </c>
      <c r="Z15" s="50">
        <v>7.8399999999999997E-2</v>
      </c>
      <c r="AA15" s="50">
        <v>7.8399999999999997E-2</v>
      </c>
      <c r="AB15" s="50">
        <v>0</v>
      </c>
      <c r="AC15" s="53">
        <v>0</v>
      </c>
      <c r="AD15" s="53">
        <v>0</v>
      </c>
      <c r="AE15" s="53">
        <v>0</v>
      </c>
      <c r="AF15" s="53">
        <v>0</v>
      </c>
      <c r="AG15" s="53">
        <v>0</v>
      </c>
      <c r="AH15" s="53">
        <v>0</v>
      </c>
      <c r="AI15" s="53">
        <v>0</v>
      </c>
      <c r="AJ15" s="53">
        <v>0.1036</v>
      </c>
      <c r="AK15" s="53">
        <v>0.1036</v>
      </c>
      <c r="AL15" s="53">
        <v>0.1036</v>
      </c>
      <c r="AM15" s="53">
        <v>0.12889999999999999</v>
      </c>
      <c r="AN15" s="53">
        <v>0.12889999999999999</v>
      </c>
      <c r="AO15" s="53">
        <v>0.10299999999999999</v>
      </c>
      <c r="AP15" s="53">
        <v>0.10299999999999999</v>
      </c>
      <c r="AQ15" s="53">
        <v>2.24E-2</v>
      </c>
      <c r="AR15" s="53">
        <v>2.24E-2</v>
      </c>
      <c r="AS15" s="53">
        <v>0.1168</v>
      </c>
      <c r="AT15" s="53">
        <v>0.1168</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row>
    <row r="16" spans="1:65" s="42" customFormat="1" ht="15" customHeight="1" x14ac:dyDescent="0.2">
      <c r="A16" s="49" t="s">
        <v>15</v>
      </c>
      <c r="B16" s="52">
        <v>0</v>
      </c>
      <c r="C16" s="50">
        <f t="shared" si="0"/>
        <v>0</v>
      </c>
      <c r="D16" s="53">
        <v>0</v>
      </c>
      <c r="E16" s="53">
        <v>5.6000000000000001E-2</v>
      </c>
      <c r="F16" s="53">
        <v>5.6000000000000001E-2</v>
      </c>
      <c r="G16" s="53">
        <v>5.6000000000000001E-2</v>
      </c>
      <c r="H16" s="53">
        <v>5.6000000000000001E-2</v>
      </c>
      <c r="I16" s="53">
        <v>5.6000000000000001E-2</v>
      </c>
      <c r="J16" s="52">
        <v>2.5499999999999998E-2</v>
      </c>
      <c r="K16" s="53">
        <v>4.1099999999999998E-2</v>
      </c>
      <c r="L16" s="52">
        <v>0</v>
      </c>
      <c r="M16" s="50">
        <f t="shared" si="1"/>
        <v>0</v>
      </c>
      <c r="N16" s="50">
        <f t="shared" si="2"/>
        <v>0</v>
      </c>
      <c r="O16" s="50">
        <f t="shared" si="3"/>
        <v>0</v>
      </c>
      <c r="P16" s="50">
        <f t="shared" si="4"/>
        <v>0</v>
      </c>
      <c r="Q16" s="50">
        <f t="shared" si="5"/>
        <v>0</v>
      </c>
      <c r="R16" s="50">
        <f t="shared" si="6"/>
        <v>0</v>
      </c>
      <c r="S16" s="50">
        <f t="shared" si="7"/>
        <v>0</v>
      </c>
      <c r="T16" s="50">
        <f t="shared" si="8"/>
        <v>0</v>
      </c>
      <c r="U16" s="50">
        <f t="shared" si="9"/>
        <v>0</v>
      </c>
      <c r="V16" s="50">
        <f t="shared" si="10"/>
        <v>0</v>
      </c>
      <c r="W16" s="50">
        <f t="shared" si="11"/>
        <v>0</v>
      </c>
      <c r="X16" s="52">
        <v>5.9299999999999999E-2</v>
      </c>
      <c r="Y16" s="50">
        <v>5.9299999999999999E-2</v>
      </c>
      <c r="Z16" s="50">
        <v>5.9299999999999999E-2</v>
      </c>
      <c r="AA16" s="50">
        <v>5.9299999999999999E-2</v>
      </c>
      <c r="AB16" s="52">
        <v>0</v>
      </c>
      <c r="AC16" s="53">
        <v>6.3E-3</v>
      </c>
      <c r="AD16" s="53">
        <v>6.3E-3</v>
      </c>
      <c r="AE16" s="53">
        <v>6.3E-3</v>
      </c>
      <c r="AF16" s="53">
        <v>6.3E-3</v>
      </c>
      <c r="AG16" s="53">
        <v>0</v>
      </c>
      <c r="AH16" s="53">
        <v>0.42220000000000002</v>
      </c>
      <c r="AI16" s="53">
        <v>0.42220000000000002</v>
      </c>
      <c r="AJ16" s="53">
        <v>0</v>
      </c>
      <c r="AK16" s="53">
        <v>0</v>
      </c>
      <c r="AL16" s="53">
        <v>0</v>
      </c>
      <c r="AM16" s="53">
        <v>1.01E-2</v>
      </c>
      <c r="AN16" s="53">
        <v>1.01E-2</v>
      </c>
      <c r="AO16" s="53">
        <v>0</v>
      </c>
      <c r="AP16" s="53">
        <v>0</v>
      </c>
      <c r="AQ16" s="53">
        <v>9.0800000000000006E-2</v>
      </c>
      <c r="AR16" s="53">
        <v>9.0800000000000006E-2</v>
      </c>
      <c r="AS16" s="53">
        <v>4.8000000000000001E-2</v>
      </c>
      <c r="AT16" s="53">
        <v>4.8000000000000001E-2</v>
      </c>
      <c r="AU16" s="53">
        <v>0.71009999999999995</v>
      </c>
      <c r="AV16" s="53">
        <v>0.71009999999999995</v>
      </c>
      <c r="AW16" s="53">
        <v>0.71009999999999995</v>
      </c>
      <c r="AX16" s="53">
        <v>0.71009999999999995</v>
      </c>
      <c r="AY16" s="53">
        <v>1.1900000000000001E-2</v>
      </c>
      <c r="AZ16" s="53">
        <v>2.9999999999999997E-4</v>
      </c>
      <c r="BA16" s="53">
        <v>4.4999999999999997E-3</v>
      </c>
      <c r="BB16" s="53">
        <v>4.4999999999999997E-3</v>
      </c>
      <c r="BC16" s="53">
        <v>4.4999999999999997E-3</v>
      </c>
      <c r="BD16" s="53">
        <v>4.4999999999999997E-3</v>
      </c>
      <c r="BE16" s="53">
        <v>0</v>
      </c>
      <c r="BF16" s="53">
        <v>0</v>
      </c>
      <c r="BG16" s="53">
        <v>0</v>
      </c>
      <c r="BH16" s="53">
        <v>0</v>
      </c>
      <c r="BI16" s="53">
        <v>0</v>
      </c>
      <c r="BJ16" s="53">
        <v>0</v>
      </c>
      <c r="BK16" s="53">
        <v>0</v>
      </c>
      <c r="BL16" s="53">
        <v>0</v>
      </c>
    </row>
    <row r="17" spans="1:64" ht="15" customHeight="1" x14ac:dyDescent="0.2">
      <c r="A17" s="8" t="s">
        <v>4</v>
      </c>
      <c r="B17" s="27"/>
      <c r="C17" s="27"/>
      <c r="D17" s="9"/>
      <c r="E17" s="9"/>
      <c r="F17" s="9"/>
      <c r="G17" s="9"/>
      <c r="H17" s="9"/>
      <c r="I17" s="9"/>
      <c r="J17" s="27"/>
      <c r="K17" s="9"/>
      <c r="L17" s="27"/>
      <c r="M17" s="27"/>
      <c r="N17" s="27"/>
      <c r="O17" s="27"/>
      <c r="P17" s="27"/>
      <c r="Q17" s="27"/>
      <c r="R17" s="27"/>
      <c r="S17" s="27"/>
      <c r="T17" s="27"/>
      <c r="U17" s="27"/>
      <c r="V17" s="27"/>
      <c r="W17" s="27"/>
      <c r="X17" s="27"/>
      <c r="Y17" s="27"/>
      <c r="Z17" s="27"/>
      <c r="AA17" s="27"/>
      <c r="AB17" s="27"/>
      <c r="AC17" s="9"/>
      <c r="AD17" s="9"/>
      <c r="AE17" s="9"/>
      <c r="AF17" s="9"/>
      <c r="AG17" s="9"/>
      <c r="AH17" s="9"/>
      <c r="AI17" s="9"/>
      <c r="AJ17" s="9"/>
      <c r="AK17" s="9"/>
      <c r="AL17" s="9"/>
      <c r="AM17" s="9"/>
      <c r="AN17" s="9"/>
      <c r="AO17" s="9"/>
      <c r="AP17" s="9"/>
      <c r="AQ17" s="9"/>
      <c r="AR17" s="9"/>
      <c r="AS17" s="9"/>
      <c r="AT17" s="9"/>
      <c r="AU17" s="9"/>
      <c r="AV17" s="9"/>
      <c r="AW17" s="9"/>
      <c r="AX17" s="9"/>
      <c r="AY17" s="10"/>
      <c r="AZ17" s="9"/>
      <c r="BA17" s="10"/>
      <c r="BB17" s="10"/>
      <c r="BC17" s="10"/>
      <c r="BD17" s="10"/>
      <c r="BE17" s="9"/>
      <c r="BF17" s="9"/>
      <c r="BG17" s="9"/>
      <c r="BH17" s="9"/>
      <c r="BI17" s="9"/>
      <c r="BJ17" s="9"/>
      <c r="BK17" s="9"/>
      <c r="BL17" s="9"/>
    </row>
    <row r="18" spans="1:64" s="42" customFormat="1" ht="15" customHeight="1" x14ac:dyDescent="0.2">
      <c r="A18" s="49" t="s">
        <v>19</v>
      </c>
      <c r="B18" s="52">
        <v>1.2576000000000001</v>
      </c>
      <c r="C18" s="52">
        <v>1.2576000000000001</v>
      </c>
      <c r="D18" s="53">
        <v>1.0835999999999999</v>
      </c>
      <c r="E18" s="53">
        <v>0.91180000000000005</v>
      </c>
      <c r="F18" s="53">
        <v>0.91180000000000005</v>
      </c>
      <c r="G18" s="53">
        <v>0.91180000000000005</v>
      </c>
      <c r="H18" s="53">
        <v>0.91180000000000005</v>
      </c>
      <c r="I18" s="53">
        <v>0.91180000000000005</v>
      </c>
      <c r="J18" s="52">
        <v>0.85929999999999995</v>
      </c>
      <c r="K18" s="53">
        <v>0.84340000000000004</v>
      </c>
      <c r="L18" s="52">
        <v>5.5E-2</v>
      </c>
      <c r="M18" s="52">
        <v>5.5E-2</v>
      </c>
      <c r="N18" s="52">
        <v>5.5E-2</v>
      </c>
      <c r="O18" s="52">
        <v>5.5E-2</v>
      </c>
      <c r="P18" s="52">
        <v>5.5E-2</v>
      </c>
      <c r="Q18" s="52">
        <v>5.5E-2</v>
      </c>
      <c r="R18" s="52">
        <v>5.5E-2</v>
      </c>
      <c r="S18" s="52">
        <v>5.5E-2</v>
      </c>
      <c r="T18" s="52">
        <v>5.5E-2</v>
      </c>
      <c r="U18" s="52">
        <v>5.5E-2</v>
      </c>
      <c r="V18" s="52">
        <v>5.5E-2</v>
      </c>
      <c r="W18" s="52">
        <v>5.5E-2</v>
      </c>
      <c r="X18" s="52">
        <v>2.7000000000000001E-3</v>
      </c>
      <c r="Y18" s="52">
        <v>2.7000000000000001E-3</v>
      </c>
      <c r="Z18" s="52">
        <v>2.7000000000000001E-3</v>
      </c>
      <c r="AA18" s="52">
        <v>2.7000000000000001E-3</v>
      </c>
      <c r="AB18" s="52">
        <v>1.0039</v>
      </c>
      <c r="AC18" s="53">
        <v>0.59319999999999995</v>
      </c>
      <c r="AD18" s="53">
        <v>0.59319999999999995</v>
      </c>
      <c r="AE18" s="53">
        <v>0.59319999999999995</v>
      </c>
      <c r="AF18" s="53">
        <v>0.59319999999999995</v>
      </c>
      <c r="AG18" s="53">
        <v>1.0013000000000001</v>
      </c>
      <c r="AH18" s="53">
        <v>4.7000000000000002E-3</v>
      </c>
      <c r="AI18" s="53">
        <v>4.7000000000000002E-3</v>
      </c>
      <c r="AJ18" s="53">
        <v>0</v>
      </c>
      <c r="AK18" s="53">
        <v>0</v>
      </c>
      <c r="AL18" s="53">
        <v>0</v>
      </c>
      <c r="AM18" s="53">
        <v>3.3000000000000002E-2</v>
      </c>
      <c r="AN18" s="53">
        <v>3.3000000000000002E-2</v>
      </c>
      <c r="AO18" s="53">
        <v>0</v>
      </c>
      <c r="AP18" s="53">
        <v>0</v>
      </c>
      <c r="AQ18" s="53">
        <v>3.0000000000000001E-3</v>
      </c>
      <c r="AR18" s="53">
        <v>3.0000000000000001E-3</v>
      </c>
      <c r="AS18" s="53">
        <v>4.4000000000000003E-3</v>
      </c>
      <c r="AT18" s="53">
        <v>4.4000000000000003E-3</v>
      </c>
      <c r="AU18" s="53">
        <v>0.71189999999999998</v>
      </c>
      <c r="AV18" s="53">
        <v>0.71189999999999998</v>
      </c>
      <c r="AW18" s="53">
        <v>0.71189999999999998</v>
      </c>
      <c r="AX18" s="53">
        <v>0.71189999999999998</v>
      </c>
      <c r="AY18" s="53">
        <v>0.52669999999999995</v>
      </c>
      <c r="AZ18" s="53">
        <v>0.78520000000000001</v>
      </c>
      <c r="BA18" s="53">
        <v>8.3999999999999995E-3</v>
      </c>
      <c r="BB18" s="53">
        <v>8.3999999999999995E-3</v>
      </c>
      <c r="BC18" s="53">
        <v>8.3999999999999995E-3</v>
      </c>
      <c r="BD18" s="53">
        <v>8.3999999999999995E-3</v>
      </c>
      <c r="BE18" s="53">
        <v>4.2299999999999997E-2</v>
      </c>
      <c r="BF18" s="53">
        <v>4.2299999999999997E-2</v>
      </c>
      <c r="BG18" s="53">
        <v>4.2299999999999997E-2</v>
      </c>
      <c r="BH18" s="53">
        <v>4.2299999999999997E-2</v>
      </c>
      <c r="BI18" s="53">
        <v>4.2299999999999997E-2</v>
      </c>
      <c r="BJ18" s="53">
        <v>4.2299999999999997E-2</v>
      </c>
      <c r="BK18" s="53">
        <v>4.2299999999999997E-2</v>
      </c>
      <c r="BL18" s="53">
        <v>4.2299999999999997E-2</v>
      </c>
    </row>
    <row r="19" spans="1:64" ht="15" customHeight="1" x14ac:dyDescent="0.2">
      <c r="A19" s="8" t="s">
        <v>5</v>
      </c>
      <c r="B19" s="28"/>
      <c r="C19" s="28"/>
      <c r="D19" s="11"/>
      <c r="E19" s="11"/>
      <c r="F19" s="11"/>
      <c r="G19" s="11"/>
      <c r="H19" s="11"/>
      <c r="I19" s="11"/>
      <c r="J19" s="28"/>
      <c r="K19" s="11"/>
      <c r="L19" s="28"/>
      <c r="M19" s="28"/>
      <c r="N19" s="28"/>
      <c r="O19" s="28"/>
      <c r="P19" s="28"/>
      <c r="Q19" s="28"/>
      <c r="R19" s="28"/>
      <c r="S19" s="28"/>
      <c r="T19" s="28"/>
      <c r="U19" s="28"/>
      <c r="V19" s="28"/>
      <c r="W19" s="28"/>
      <c r="X19" s="28"/>
      <c r="Y19" s="28"/>
      <c r="Z19" s="28"/>
      <c r="AA19" s="28"/>
      <c r="AB19" s="28"/>
      <c r="AC19" s="11"/>
      <c r="AD19" s="11"/>
      <c r="AE19" s="11"/>
      <c r="AF19" s="11"/>
      <c r="AG19" s="11"/>
      <c r="AH19" s="11"/>
      <c r="AI19" s="11"/>
      <c r="AJ19" s="11"/>
      <c r="AK19" s="11"/>
      <c r="AL19" s="11"/>
      <c r="AM19" s="11"/>
      <c r="AN19" s="11"/>
      <c r="AO19" s="11"/>
      <c r="AP19" s="11"/>
      <c r="AQ19" s="11"/>
      <c r="AR19" s="11"/>
      <c r="AS19" s="11"/>
      <c r="AT19" s="11"/>
      <c r="AU19" s="11"/>
      <c r="AV19" s="11"/>
      <c r="AW19" s="11"/>
      <c r="AX19" s="11"/>
      <c r="AY19" s="12"/>
      <c r="AZ19" s="11"/>
      <c r="BA19" s="12"/>
      <c r="BB19" s="12"/>
      <c r="BC19" s="12"/>
      <c r="BD19" s="12"/>
      <c r="BE19" s="11"/>
      <c r="BF19" s="11"/>
      <c r="BG19" s="11"/>
      <c r="BH19" s="11"/>
      <c r="BI19" s="11"/>
      <c r="BJ19" s="11"/>
      <c r="BK19" s="11"/>
      <c r="BL19" s="11"/>
    </row>
    <row r="20" spans="1:64" s="42" customFormat="1" ht="15" customHeight="1" x14ac:dyDescent="0.2">
      <c r="A20" s="49" t="s">
        <v>6</v>
      </c>
      <c r="B20" s="52">
        <v>0</v>
      </c>
      <c r="C20" s="52">
        <f>B20</f>
        <v>0</v>
      </c>
      <c r="D20" s="53">
        <v>0</v>
      </c>
      <c r="E20" s="53">
        <v>0</v>
      </c>
      <c r="F20" s="53">
        <v>0</v>
      </c>
      <c r="G20" s="53">
        <v>0</v>
      </c>
      <c r="H20" s="53">
        <v>0</v>
      </c>
      <c r="I20" s="53">
        <v>0</v>
      </c>
      <c r="J20" s="52">
        <v>0</v>
      </c>
      <c r="K20" s="53">
        <v>0</v>
      </c>
      <c r="L20" s="52">
        <v>0</v>
      </c>
      <c r="M20" s="52">
        <f>L20</f>
        <v>0</v>
      </c>
      <c r="N20" s="52">
        <f t="shared" ref="N20:N21" si="12">M20</f>
        <v>0</v>
      </c>
      <c r="O20" s="52">
        <f t="shared" ref="O20:O21" si="13">N20</f>
        <v>0</v>
      </c>
      <c r="P20" s="52">
        <f t="shared" ref="P20:P21" si="14">O20</f>
        <v>0</v>
      </c>
      <c r="Q20" s="52">
        <f t="shared" ref="Q20:Q21" si="15">P20</f>
        <v>0</v>
      </c>
      <c r="R20" s="52">
        <f t="shared" ref="R20:R21" si="16">Q20</f>
        <v>0</v>
      </c>
      <c r="S20" s="52">
        <f t="shared" ref="S20:S21" si="17">R20</f>
        <v>0</v>
      </c>
      <c r="T20" s="52">
        <f t="shared" ref="T20:T21" si="18">S20</f>
        <v>0</v>
      </c>
      <c r="U20" s="52">
        <f t="shared" ref="U20:U21" si="19">T20</f>
        <v>0</v>
      </c>
      <c r="V20" s="52">
        <f t="shared" ref="V20:V21" si="20">U20</f>
        <v>0</v>
      </c>
      <c r="W20" s="52">
        <f t="shared" ref="W20:W21" si="21">V20</f>
        <v>0</v>
      </c>
      <c r="X20" s="52">
        <v>1.2699999999999999E-2</v>
      </c>
      <c r="Y20" s="52">
        <v>1.2699999999999999E-2</v>
      </c>
      <c r="Z20" s="52">
        <v>1.2699999999999999E-2</v>
      </c>
      <c r="AA20" s="52">
        <v>1.2699999999999999E-2</v>
      </c>
      <c r="AB20" s="52">
        <v>0</v>
      </c>
      <c r="AC20" s="53">
        <v>0</v>
      </c>
      <c r="AD20" s="53">
        <v>0</v>
      </c>
      <c r="AE20" s="53">
        <v>0</v>
      </c>
      <c r="AF20" s="53">
        <v>0</v>
      </c>
      <c r="AG20" s="53">
        <v>0</v>
      </c>
      <c r="AH20" s="53">
        <v>3.2899999999999999E-2</v>
      </c>
      <c r="AI20" s="53">
        <v>3.2899999999999999E-2</v>
      </c>
      <c r="AJ20" s="53">
        <v>0</v>
      </c>
      <c r="AK20" s="53">
        <v>0</v>
      </c>
      <c r="AL20" s="53">
        <v>0</v>
      </c>
      <c r="AM20" s="53">
        <v>5.7000000000000002E-3</v>
      </c>
      <c r="AN20" s="53">
        <v>5.7000000000000002E-3</v>
      </c>
      <c r="AO20" s="53">
        <v>0</v>
      </c>
      <c r="AP20" s="53">
        <v>0</v>
      </c>
      <c r="AQ20" s="53">
        <v>1.9300000000000001E-2</v>
      </c>
      <c r="AR20" s="53">
        <v>1.9300000000000001E-2</v>
      </c>
      <c r="AS20" s="53">
        <v>1.1900000000000001E-2</v>
      </c>
      <c r="AT20" s="53">
        <v>1.1900000000000001E-2</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row>
    <row r="21" spans="1:64" s="42" customFormat="1" ht="15" customHeight="1" x14ac:dyDescent="0.2">
      <c r="A21" s="49" t="s">
        <v>7</v>
      </c>
      <c r="B21" s="52">
        <v>0</v>
      </c>
      <c r="C21" s="52">
        <f>B21</f>
        <v>0</v>
      </c>
      <c r="D21" s="53">
        <v>0</v>
      </c>
      <c r="E21" s="53">
        <v>0</v>
      </c>
      <c r="F21" s="53">
        <v>0</v>
      </c>
      <c r="G21" s="53">
        <v>0</v>
      </c>
      <c r="H21" s="53">
        <v>0</v>
      </c>
      <c r="I21" s="53">
        <v>0</v>
      </c>
      <c r="J21" s="52">
        <v>0</v>
      </c>
      <c r="K21" s="53">
        <v>0</v>
      </c>
      <c r="L21" s="52">
        <v>0</v>
      </c>
      <c r="M21" s="52">
        <f>L21</f>
        <v>0</v>
      </c>
      <c r="N21" s="52">
        <f t="shared" si="12"/>
        <v>0</v>
      </c>
      <c r="O21" s="52">
        <f t="shared" si="13"/>
        <v>0</v>
      </c>
      <c r="P21" s="52">
        <f t="shared" si="14"/>
        <v>0</v>
      </c>
      <c r="Q21" s="52">
        <f t="shared" si="15"/>
        <v>0</v>
      </c>
      <c r="R21" s="52">
        <f t="shared" si="16"/>
        <v>0</v>
      </c>
      <c r="S21" s="52">
        <f t="shared" si="17"/>
        <v>0</v>
      </c>
      <c r="T21" s="52">
        <f t="shared" si="18"/>
        <v>0</v>
      </c>
      <c r="U21" s="52">
        <f t="shared" si="19"/>
        <v>0</v>
      </c>
      <c r="V21" s="52">
        <f t="shared" si="20"/>
        <v>0</v>
      </c>
      <c r="W21" s="52">
        <f t="shared" si="21"/>
        <v>0</v>
      </c>
      <c r="X21" s="52">
        <v>2.0000000000000001E-4</v>
      </c>
      <c r="Y21" s="52">
        <v>2.0000000000000001E-4</v>
      </c>
      <c r="Z21" s="52">
        <v>2.0000000000000001E-4</v>
      </c>
      <c r="AA21" s="52">
        <v>2.0000000000000001E-4</v>
      </c>
      <c r="AB21" s="52">
        <v>0</v>
      </c>
      <c r="AC21" s="53">
        <v>0</v>
      </c>
      <c r="AD21" s="53">
        <v>0</v>
      </c>
      <c r="AE21" s="53">
        <v>0</v>
      </c>
      <c r="AF21" s="53">
        <v>0</v>
      </c>
      <c r="AG21" s="53">
        <v>0</v>
      </c>
      <c r="AH21" s="53">
        <v>0</v>
      </c>
      <c r="AI21" s="53">
        <v>0</v>
      </c>
      <c r="AJ21" s="53">
        <v>0</v>
      </c>
      <c r="AK21" s="53">
        <v>0</v>
      </c>
      <c r="AL21" s="53">
        <v>0</v>
      </c>
      <c r="AM21" s="53">
        <v>0</v>
      </c>
      <c r="AN21" s="53">
        <v>0</v>
      </c>
      <c r="AO21" s="53">
        <v>0</v>
      </c>
      <c r="AP21" s="53">
        <v>0</v>
      </c>
      <c r="AQ21" s="53">
        <v>5.9999999999999995E-4</v>
      </c>
      <c r="AR21" s="53">
        <v>5.9999999999999995E-4</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row>
    <row r="22" spans="1:64" ht="15" customHeight="1" x14ac:dyDescent="0.2">
      <c r="A22" s="8" t="s">
        <v>16</v>
      </c>
      <c r="B22" s="28"/>
      <c r="C22" s="28"/>
      <c r="D22" s="11"/>
      <c r="E22" s="11"/>
      <c r="F22" s="11"/>
      <c r="G22" s="11"/>
      <c r="H22" s="11"/>
      <c r="I22" s="11"/>
      <c r="J22" s="28"/>
      <c r="K22" s="11"/>
      <c r="L22" s="28"/>
      <c r="M22" s="28"/>
      <c r="N22" s="28"/>
      <c r="O22" s="28"/>
      <c r="P22" s="28"/>
      <c r="Q22" s="28"/>
      <c r="R22" s="28"/>
      <c r="S22" s="28"/>
      <c r="T22" s="28"/>
      <c r="U22" s="28"/>
      <c r="V22" s="28"/>
      <c r="W22" s="28"/>
      <c r="X22" s="28"/>
      <c r="Y22" s="28"/>
      <c r="Z22" s="28"/>
      <c r="AA22" s="28"/>
      <c r="AB22" s="28"/>
      <c r="AC22" s="11"/>
      <c r="AD22" s="11"/>
      <c r="AE22" s="11"/>
      <c r="AF22" s="11"/>
      <c r="AG22" s="11"/>
      <c r="AH22" s="11"/>
      <c r="AI22" s="11"/>
      <c r="AJ22" s="11"/>
      <c r="AK22" s="11"/>
      <c r="AL22" s="11"/>
      <c r="AM22" s="11"/>
      <c r="AN22" s="11"/>
      <c r="AO22" s="11"/>
      <c r="AP22" s="11"/>
      <c r="AQ22" s="11"/>
      <c r="AR22" s="11"/>
      <c r="AS22" s="11"/>
      <c r="AT22" s="11"/>
      <c r="AU22" s="11"/>
      <c r="AV22" s="11"/>
      <c r="AW22" s="11"/>
      <c r="AX22" s="11"/>
      <c r="AY22" s="12"/>
      <c r="AZ22" s="11"/>
      <c r="BA22" s="12"/>
      <c r="BB22" s="12"/>
      <c r="BC22" s="12"/>
      <c r="BD22" s="12"/>
      <c r="BE22" s="11"/>
      <c r="BF22" s="11"/>
      <c r="BG22" s="11"/>
      <c r="BH22" s="11"/>
      <c r="BI22" s="11"/>
      <c r="BJ22" s="11"/>
      <c r="BK22" s="11"/>
      <c r="BL22" s="11"/>
    </row>
    <row r="23" spans="1:64" s="42" customFormat="1" ht="15" customHeight="1" x14ac:dyDescent="0.2">
      <c r="A23" s="49" t="s">
        <v>6</v>
      </c>
      <c r="B23" s="52">
        <v>0</v>
      </c>
      <c r="C23" s="52">
        <f>B23</f>
        <v>0</v>
      </c>
      <c r="D23" s="53">
        <v>1.3576999999999999</v>
      </c>
      <c r="E23" s="53">
        <v>0</v>
      </c>
      <c r="F23" s="53">
        <v>0</v>
      </c>
      <c r="G23" s="53">
        <v>0</v>
      </c>
      <c r="H23" s="53">
        <v>0</v>
      </c>
      <c r="I23" s="53">
        <v>0</v>
      </c>
      <c r="J23" s="52">
        <v>0</v>
      </c>
      <c r="K23" s="53">
        <v>0.4652</v>
      </c>
      <c r="L23" s="52">
        <v>0</v>
      </c>
      <c r="M23" s="52">
        <f>L23</f>
        <v>0</v>
      </c>
      <c r="N23" s="52">
        <f t="shared" ref="N23:N24" si="22">M23</f>
        <v>0</v>
      </c>
      <c r="O23" s="52">
        <f t="shared" ref="O23:O24" si="23">N23</f>
        <v>0</v>
      </c>
      <c r="P23" s="52">
        <f t="shared" ref="P23:P24" si="24">O23</f>
        <v>0</v>
      </c>
      <c r="Q23" s="52">
        <f t="shared" ref="Q23:Q24" si="25">P23</f>
        <v>0</v>
      </c>
      <c r="R23" s="52">
        <f t="shared" ref="R23:R24" si="26">Q23</f>
        <v>0</v>
      </c>
      <c r="S23" s="52">
        <f t="shared" ref="S23:S24" si="27">R23</f>
        <v>0</v>
      </c>
      <c r="T23" s="52">
        <f t="shared" ref="T23:T24" si="28">S23</f>
        <v>0</v>
      </c>
      <c r="U23" s="52">
        <f t="shared" ref="U23:U24" si="29">T23</f>
        <v>0</v>
      </c>
      <c r="V23" s="52">
        <f t="shared" ref="V23:V24" si="30">U23</f>
        <v>0</v>
      </c>
      <c r="W23" s="52">
        <f t="shared" ref="W23:W24" si="31">V23</f>
        <v>0</v>
      </c>
      <c r="X23" s="52">
        <v>0</v>
      </c>
      <c r="Y23" s="52">
        <v>0</v>
      </c>
      <c r="Z23" s="52">
        <v>0</v>
      </c>
      <c r="AA23" s="52">
        <v>0</v>
      </c>
      <c r="AB23" s="52">
        <v>0</v>
      </c>
      <c r="AC23" s="53">
        <v>0.63619999999999999</v>
      </c>
      <c r="AD23" s="53">
        <v>0.63619999999999999</v>
      </c>
      <c r="AE23" s="53">
        <v>0.63619999999999999</v>
      </c>
      <c r="AF23" s="53">
        <v>0.63619999999999999</v>
      </c>
      <c r="AG23" s="53">
        <v>0</v>
      </c>
      <c r="AH23" s="53">
        <v>0.185</v>
      </c>
      <c r="AI23" s="53">
        <v>0.185</v>
      </c>
      <c r="AJ23" s="53">
        <v>0</v>
      </c>
      <c r="AK23" s="53">
        <v>0</v>
      </c>
      <c r="AL23" s="53">
        <v>0</v>
      </c>
      <c r="AM23" s="53">
        <v>0</v>
      </c>
      <c r="AN23" s="53">
        <v>0</v>
      </c>
      <c r="AO23" s="53">
        <v>0</v>
      </c>
      <c r="AP23" s="53">
        <v>0</v>
      </c>
      <c r="AQ23" s="53">
        <v>0.1552</v>
      </c>
      <c r="AR23" s="53">
        <v>0.1552</v>
      </c>
      <c r="AS23" s="53">
        <v>8.2699999999999996E-2</v>
      </c>
      <c r="AT23" s="53">
        <v>8.2699999999999996E-2</v>
      </c>
      <c r="AU23" s="53">
        <v>0</v>
      </c>
      <c r="AV23" s="53">
        <v>0</v>
      </c>
      <c r="AW23" s="53">
        <v>0</v>
      </c>
      <c r="AX23" s="53">
        <v>0</v>
      </c>
      <c r="AY23" s="53">
        <v>1.5969</v>
      </c>
      <c r="AZ23" s="53">
        <v>1.4775</v>
      </c>
      <c r="BA23" s="53">
        <v>0</v>
      </c>
      <c r="BB23" s="53">
        <v>0</v>
      </c>
      <c r="BC23" s="53">
        <v>0</v>
      </c>
      <c r="BD23" s="53">
        <v>0</v>
      </c>
      <c r="BE23" s="53">
        <v>0</v>
      </c>
      <c r="BF23" s="53">
        <v>0</v>
      </c>
      <c r="BG23" s="53">
        <v>0</v>
      </c>
      <c r="BH23" s="53">
        <v>0</v>
      </c>
      <c r="BI23" s="53">
        <v>0</v>
      </c>
      <c r="BJ23" s="53">
        <v>0</v>
      </c>
      <c r="BK23" s="53">
        <v>0</v>
      </c>
      <c r="BL23" s="53">
        <v>0</v>
      </c>
    </row>
    <row r="24" spans="1:64" s="42" customFormat="1" ht="15" customHeight="1" x14ac:dyDescent="0.2">
      <c r="A24" s="49" t="s">
        <v>7</v>
      </c>
      <c r="B24" s="52">
        <v>0</v>
      </c>
      <c r="C24" s="52">
        <f>B24</f>
        <v>0</v>
      </c>
      <c r="D24" s="53">
        <v>3.7153999999999998</v>
      </c>
      <c r="E24" s="53">
        <v>0</v>
      </c>
      <c r="F24" s="53">
        <v>0</v>
      </c>
      <c r="G24" s="53">
        <v>0</v>
      </c>
      <c r="H24" s="53">
        <v>0</v>
      </c>
      <c r="I24" s="53">
        <v>0</v>
      </c>
      <c r="J24" s="52">
        <v>0</v>
      </c>
      <c r="K24" s="53">
        <v>0</v>
      </c>
      <c r="L24" s="52">
        <v>0</v>
      </c>
      <c r="M24" s="52">
        <f>L24</f>
        <v>0</v>
      </c>
      <c r="N24" s="52">
        <f t="shared" si="22"/>
        <v>0</v>
      </c>
      <c r="O24" s="52">
        <f t="shared" si="23"/>
        <v>0</v>
      </c>
      <c r="P24" s="52">
        <f t="shared" si="24"/>
        <v>0</v>
      </c>
      <c r="Q24" s="52">
        <f t="shared" si="25"/>
        <v>0</v>
      </c>
      <c r="R24" s="52">
        <f t="shared" si="26"/>
        <v>0</v>
      </c>
      <c r="S24" s="52">
        <f t="shared" si="27"/>
        <v>0</v>
      </c>
      <c r="T24" s="52">
        <f t="shared" si="28"/>
        <v>0</v>
      </c>
      <c r="U24" s="52">
        <f t="shared" si="29"/>
        <v>0</v>
      </c>
      <c r="V24" s="52">
        <f t="shared" si="30"/>
        <v>0</v>
      </c>
      <c r="W24" s="52">
        <f t="shared" si="31"/>
        <v>0</v>
      </c>
      <c r="X24" s="52">
        <v>0</v>
      </c>
      <c r="Y24" s="52">
        <v>0</v>
      </c>
      <c r="Z24" s="52">
        <v>0</v>
      </c>
      <c r="AA24" s="52">
        <v>0</v>
      </c>
      <c r="AB24" s="52">
        <v>0</v>
      </c>
      <c r="AC24" s="53">
        <v>0.49390000000000001</v>
      </c>
      <c r="AD24" s="53">
        <v>0.49390000000000001</v>
      </c>
      <c r="AE24" s="53">
        <v>0.49390000000000001</v>
      </c>
      <c r="AF24" s="53">
        <v>0.49390000000000001</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1.2699999999999999E-2</v>
      </c>
      <c r="AZ24" s="53">
        <v>0</v>
      </c>
      <c r="BA24" s="53">
        <v>0</v>
      </c>
      <c r="BB24" s="53">
        <v>0</v>
      </c>
      <c r="BC24" s="53">
        <v>0</v>
      </c>
      <c r="BD24" s="53">
        <v>0</v>
      </c>
      <c r="BE24" s="53">
        <v>0</v>
      </c>
      <c r="BF24" s="53">
        <v>0</v>
      </c>
      <c r="BG24" s="53">
        <v>0</v>
      </c>
      <c r="BH24" s="53">
        <v>0</v>
      </c>
      <c r="BI24" s="53">
        <v>0</v>
      </c>
      <c r="BJ24" s="53">
        <v>0</v>
      </c>
      <c r="BK24" s="53">
        <v>0</v>
      </c>
      <c r="BL24" s="53">
        <v>0</v>
      </c>
    </row>
    <row r="25" spans="1:64" ht="15" customHeight="1" x14ac:dyDescent="0.2">
      <c r="A25" s="8" t="s">
        <v>35</v>
      </c>
      <c r="B25" s="28"/>
      <c r="C25" s="28"/>
      <c r="D25" s="11"/>
      <c r="E25" s="11"/>
      <c r="F25" s="11"/>
      <c r="G25" s="11"/>
      <c r="H25" s="11"/>
      <c r="I25" s="11"/>
      <c r="J25" s="28"/>
      <c r="K25" s="11"/>
      <c r="L25" s="28"/>
      <c r="M25" s="28"/>
      <c r="N25" s="28"/>
      <c r="O25" s="28"/>
      <c r="P25" s="28"/>
      <c r="Q25" s="28"/>
      <c r="R25" s="28"/>
      <c r="S25" s="28"/>
      <c r="T25" s="28"/>
      <c r="U25" s="28"/>
      <c r="V25" s="28"/>
      <c r="W25" s="28"/>
      <c r="X25" s="28"/>
      <c r="Y25" s="28"/>
      <c r="Z25" s="28"/>
      <c r="AA25" s="28"/>
      <c r="AB25" s="28"/>
      <c r="AC25" s="11"/>
      <c r="AD25" s="11"/>
      <c r="AE25" s="11"/>
      <c r="AF25" s="11"/>
      <c r="AG25" s="11"/>
      <c r="AH25" s="11"/>
      <c r="AI25" s="11"/>
      <c r="AJ25" s="11"/>
      <c r="AK25" s="11"/>
      <c r="AL25" s="11"/>
      <c r="AM25" s="11"/>
      <c r="AN25" s="11"/>
      <c r="AO25" s="11"/>
      <c r="AP25" s="11"/>
      <c r="AQ25" s="11"/>
      <c r="AR25" s="11"/>
      <c r="AS25" s="11"/>
      <c r="AT25" s="11"/>
      <c r="AU25" s="11"/>
      <c r="AV25" s="11"/>
      <c r="AW25" s="11"/>
      <c r="AX25" s="11"/>
      <c r="AY25" s="12"/>
      <c r="AZ25" s="11"/>
      <c r="BA25" s="12"/>
      <c r="BB25" s="12"/>
      <c r="BC25" s="12"/>
      <c r="BD25" s="12"/>
      <c r="BE25" s="11"/>
      <c r="BF25" s="11"/>
      <c r="BG25" s="11"/>
      <c r="BH25" s="11"/>
      <c r="BI25" s="11"/>
      <c r="BJ25" s="11"/>
      <c r="BK25" s="11"/>
      <c r="BL25" s="11"/>
    </row>
    <row r="26" spans="1:64" s="42" customFormat="1" ht="15" customHeight="1" x14ac:dyDescent="0.2">
      <c r="A26" s="49" t="s">
        <v>9</v>
      </c>
      <c r="B26" s="52">
        <v>0</v>
      </c>
      <c r="C26" s="52">
        <f>B26</f>
        <v>0</v>
      </c>
      <c r="D26" s="53">
        <v>0</v>
      </c>
      <c r="E26" s="53">
        <v>0</v>
      </c>
      <c r="F26" s="53">
        <v>0</v>
      </c>
      <c r="G26" s="53">
        <v>0</v>
      </c>
      <c r="H26" s="53">
        <v>0</v>
      </c>
      <c r="I26" s="53">
        <v>0</v>
      </c>
      <c r="J26" s="52">
        <v>0</v>
      </c>
      <c r="K26" s="53">
        <v>0</v>
      </c>
      <c r="L26" s="52">
        <v>0</v>
      </c>
      <c r="M26" s="52">
        <f>L26</f>
        <v>0</v>
      </c>
      <c r="N26" s="52">
        <f t="shared" ref="N26:N27" si="32">M26</f>
        <v>0</v>
      </c>
      <c r="O26" s="52">
        <f t="shared" ref="O26:O27" si="33">N26</f>
        <v>0</v>
      </c>
      <c r="P26" s="52">
        <f t="shared" ref="P26:P27" si="34">O26</f>
        <v>0</v>
      </c>
      <c r="Q26" s="52">
        <f t="shared" ref="Q26:Q27" si="35">P26</f>
        <v>0</v>
      </c>
      <c r="R26" s="52">
        <f t="shared" ref="R26:R27" si="36">Q26</f>
        <v>0</v>
      </c>
      <c r="S26" s="52">
        <f t="shared" ref="S26:S27" si="37">R26</f>
        <v>0</v>
      </c>
      <c r="T26" s="52">
        <f t="shared" ref="T26:T27" si="38">S26</f>
        <v>0</v>
      </c>
      <c r="U26" s="52">
        <f t="shared" ref="U26:U27" si="39">T26</f>
        <v>0</v>
      </c>
      <c r="V26" s="52">
        <f t="shared" ref="V26:V27" si="40">U26</f>
        <v>0</v>
      </c>
      <c r="W26" s="52">
        <f t="shared" ref="W26:W27" si="41">V26</f>
        <v>0</v>
      </c>
      <c r="X26" s="52">
        <v>0.16850000000000001</v>
      </c>
      <c r="Y26" s="52">
        <v>0.16850000000000001</v>
      </c>
      <c r="Z26" s="52">
        <v>0.16850000000000001</v>
      </c>
      <c r="AA26" s="52">
        <v>0.16850000000000001</v>
      </c>
      <c r="AB26" s="52">
        <v>0</v>
      </c>
      <c r="AC26" s="53">
        <v>2.7000000000000001E-3</v>
      </c>
      <c r="AD26" s="53">
        <v>2.7000000000000001E-3</v>
      </c>
      <c r="AE26" s="53">
        <v>2.7000000000000001E-3</v>
      </c>
      <c r="AF26" s="53">
        <v>2.7000000000000001E-3</v>
      </c>
      <c r="AG26" s="53">
        <v>0</v>
      </c>
      <c r="AH26" s="53">
        <v>2.24E-2</v>
      </c>
      <c r="AI26" s="53">
        <v>2.24E-2</v>
      </c>
      <c r="AJ26" s="53">
        <v>0.33029999999999998</v>
      </c>
      <c r="AK26" s="53">
        <v>0.33029999999999998</v>
      </c>
      <c r="AL26" s="53">
        <v>0.33029999999999998</v>
      </c>
      <c r="AM26" s="53">
        <v>0.2374</v>
      </c>
      <c r="AN26" s="53">
        <v>0.2374</v>
      </c>
      <c r="AO26" s="53">
        <v>0.81020000000000003</v>
      </c>
      <c r="AP26" s="53">
        <v>0.81020000000000003</v>
      </c>
      <c r="AQ26" s="53">
        <v>0.22320000000000001</v>
      </c>
      <c r="AR26" s="53">
        <v>0.22320000000000001</v>
      </c>
      <c r="AS26" s="53">
        <v>0.24349999999999999</v>
      </c>
      <c r="AT26" s="53">
        <v>0.24349999999999999</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row>
    <row r="27" spans="1:64" s="42" customFormat="1" ht="15" customHeight="1" x14ac:dyDescent="0.2">
      <c r="A27" s="49" t="s">
        <v>10</v>
      </c>
      <c r="B27" s="52"/>
      <c r="C27" s="52"/>
      <c r="D27" s="53">
        <v>7.9000000000000001E-2</v>
      </c>
      <c r="E27" s="53">
        <v>1.9699999999999999E-2</v>
      </c>
      <c r="F27" s="53">
        <v>1.9699999999999999E-2</v>
      </c>
      <c r="G27" s="53">
        <v>1.9699999999999999E-2</v>
      </c>
      <c r="H27" s="53">
        <v>1.9699999999999999E-2</v>
      </c>
      <c r="I27" s="53">
        <v>1.9699999999999999E-2</v>
      </c>
      <c r="J27" s="52">
        <v>0.1208</v>
      </c>
      <c r="K27" s="53">
        <v>0.16120000000000001</v>
      </c>
      <c r="L27" s="52">
        <v>0</v>
      </c>
      <c r="M27" s="52">
        <f>L27</f>
        <v>0</v>
      </c>
      <c r="N27" s="52">
        <f t="shared" si="32"/>
        <v>0</v>
      </c>
      <c r="O27" s="52">
        <f t="shared" si="33"/>
        <v>0</v>
      </c>
      <c r="P27" s="52">
        <f t="shared" si="34"/>
        <v>0</v>
      </c>
      <c r="Q27" s="52">
        <f t="shared" si="35"/>
        <v>0</v>
      </c>
      <c r="R27" s="52">
        <f t="shared" si="36"/>
        <v>0</v>
      </c>
      <c r="S27" s="52">
        <f t="shared" si="37"/>
        <v>0</v>
      </c>
      <c r="T27" s="52">
        <f t="shared" si="38"/>
        <v>0</v>
      </c>
      <c r="U27" s="52">
        <f t="shared" si="39"/>
        <v>0</v>
      </c>
      <c r="V27" s="52">
        <f t="shared" si="40"/>
        <v>0</v>
      </c>
      <c r="W27" s="52">
        <f t="shared" si="41"/>
        <v>0</v>
      </c>
      <c r="X27" s="52">
        <v>0</v>
      </c>
      <c r="Y27" s="52">
        <f>X27</f>
        <v>0</v>
      </c>
      <c r="Z27" s="52">
        <f t="shared" ref="Z27" si="42">Y27</f>
        <v>0</v>
      </c>
      <c r="AA27" s="52">
        <f t="shared" ref="AA27" si="43">Z27</f>
        <v>0</v>
      </c>
      <c r="AB27" s="52">
        <v>0.17649999999999999</v>
      </c>
      <c r="AC27" s="53">
        <v>0.10050000000000001</v>
      </c>
      <c r="AD27" s="53">
        <v>0.10050000000000001</v>
      </c>
      <c r="AE27" s="53">
        <v>0.10050000000000001</v>
      </c>
      <c r="AF27" s="53">
        <v>0.10050000000000001</v>
      </c>
      <c r="AG27" s="53">
        <v>0.17680000000000001</v>
      </c>
      <c r="AH27" s="53">
        <v>1E-4</v>
      </c>
      <c r="AI27" s="53">
        <v>1E-4</v>
      </c>
      <c r="AJ27" s="53">
        <v>0</v>
      </c>
      <c r="AK27" s="53">
        <v>0</v>
      </c>
      <c r="AL27" s="53">
        <v>0</v>
      </c>
      <c r="AM27" s="53">
        <v>1.43E-2</v>
      </c>
      <c r="AN27" s="53">
        <v>1.43E-2</v>
      </c>
      <c r="AO27" s="53">
        <v>0</v>
      </c>
      <c r="AP27" s="53">
        <v>0</v>
      </c>
      <c r="AQ27" s="53">
        <v>1.4E-3</v>
      </c>
      <c r="AR27" s="53">
        <v>1.4E-3</v>
      </c>
      <c r="AS27" s="53">
        <v>0</v>
      </c>
      <c r="AT27" s="53">
        <v>0</v>
      </c>
      <c r="AU27" s="53">
        <v>2.0000000000000001E-4</v>
      </c>
      <c r="AV27" s="53">
        <v>2.0000000000000001E-4</v>
      </c>
      <c r="AW27" s="53">
        <v>2.0000000000000001E-4</v>
      </c>
      <c r="AX27" s="53">
        <v>2.0000000000000001E-4</v>
      </c>
      <c r="AY27" s="53">
        <v>0.16589999999999999</v>
      </c>
      <c r="AZ27" s="53">
        <v>0.155</v>
      </c>
      <c r="BA27" s="53">
        <v>0.14269999999999999</v>
      </c>
      <c r="BB27" s="53">
        <v>0.14269999999999999</v>
      </c>
      <c r="BC27" s="53">
        <v>0.14269999999999999</v>
      </c>
      <c r="BD27" s="53">
        <v>0.14269999999999999</v>
      </c>
      <c r="BE27" s="53">
        <v>0</v>
      </c>
      <c r="BF27" s="53">
        <v>0</v>
      </c>
      <c r="BG27" s="53">
        <v>0</v>
      </c>
      <c r="BH27" s="53">
        <v>0</v>
      </c>
      <c r="BI27" s="53">
        <v>0</v>
      </c>
      <c r="BJ27" s="53">
        <v>0</v>
      </c>
      <c r="BK27" s="53">
        <v>0</v>
      </c>
      <c r="BL27" s="53">
        <v>0</v>
      </c>
    </row>
    <row r="28" spans="1:64" ht="15" customHeight="1" x14ac:dyDescent="0.2">
      <c r="A28" s="8" t="s">
        <v>17</v>
      </c>
      <c r="B28" s="28"/>
      <c r="C28" s="28"/>
      <c r="D28" s="11"/>
      <c r="E28" s="11"/>
      <c r="F28" s="11"/>
      <c r="G28" s="11"/>
      <c r="H28" s="11"/>
      <c r="I28" s="11"/>
      <c r="J28" s="28"/>
      <c r="K28" s="11"/>
      <c r="L28" s="28"/>
      <c r="M28" s="28"/>
      <c r="N28" s="28"/>
      <c r="O28" s="28"/>
      <c r="P28" s="28"/>
      <c r="Q28" s="28"/>
      <c r="R28" s="28"/>
      <c r="S28" s="28"/>
      <c r="T28" s="28"/>
      <c r="U28" s="28"/>
      <c r="V28" s="28"/>
      <c r="W28" s="28"/>
      <c r="X28" s="28"/>
      <c r="Y28" s="28"/>
      <c r="Z28" s="28"/>
      <c r="AA28" s="28"/>
      <c r="AB28" s="28"/>
      <c r="AC28" s="11"/>
      <c r="AD28" s="11"/>
      <c r="AE28" s="11"/>
      <c r="AF28" s="11"/>
      <c r="AG28" s="11"/>
      <c r="AH28" s="11"/>
      <c r="AI28" s="11"/>
      <c r="AJ28" s="11"/>
      <c r="AK28" s="11"/>
      <c r="AL28" s="11"/>
      <c r="AM28" s="11"/>
      <c r="AN28" s="11"/>
      <c r="AO28" s="11"/>
      <c r="AP28" s="11"/>
      <c r="AQ28" s="11"/>
      <c r="AR28" s="11"/>
      <c r="AS28" s="11"/>
      <c r="AT28" s="11"/>
      <c r="AU28" s="11"/>
      <c r="AV28" s="11"/>
      <c r="AW28" s="11"/>
      <c r="AX28" s="11"/>
      <c r="AY28" s="12"/>
      <c r="AZ28" s="11"/>
      <c r="BA28" s="12"/>
      <c r="BB28" s="12"/>
      <c r="BC28" s="12"/>
      <c r="BD28" s="12"/>
      <c r="BE28" s="11"/>
      <c r="BF28" s="11"/>
      <c r="BG28" s="11"/>
      <c r="BH28" s="11"/>
      <c r="BI28" s="11"/>
      <c r="BJ28" s="11"/>
      <c r="BK28" s="11"/>
      <c r="BL28" s="11"/>
    </row>
    <row r="29" spans="1:64" s="42" customFormat="1" ht="15" customHeight="1" x14ac:dyDescent="0.2">
      <c r="A29" s="49" t="s">
        <v>18</v>
      </c>
      <c r="B29" s="52">
        <v>0</v>
      </c>
      <c r="C29" s="52">
        <v>0</v>
      </c>
      <c r="D29" s="53">
        <v>0</v>
      </c>
      <c r="E29" s="53">
        <v>0</v>
      </c>
      <c r="F29" s="53">
        <v>0</v>
      </c>
      <c r="G29" s="53">
        <v>0</v>
      </c>
      <c r="H29" s="53">
        <v>0</v>
      </c>
      <c r="I29" s="53">
        <v>0</v>
      </c>
      <c r="J29" s="52">
        <v>0</v>
      </c>
      <c r="K29" s="53">
        <v>0</v>
      </c>
      <c r="L29" s="52">
        <v>0</v>
      </c>
      <c r="M29" s="52">
        <f>L29</f>
        <v>0</v>
      </c>
      <c r="N29" s="52">
        <f t="shared" ref="N29" si="44">M29</f>
        <v>0</v>
      </c>
      <c r="O29" s="52">
        <f t="shared" ref="O29" si="45">N29</f>
        <v>0</v>
      </c>
      <c r="P29" s="52">
        <f t="shared" ref="P29" si="46">O29</f>
        <v>0</v>
      </c>
      <c r="Q29" s="52">
        <f t="shared" ref="Q29" si="47">P29</f>
        <v>0</v>
      </c>
      <c r="R29" s="52">
        <f t="shared" ref="R29" si="48">Q29</f>
        <v>0</v>
      </c>
      <c r="S29" s="52">
        <f t="shared" ref="S29" si="49">R29</f>
        <v>0</v>
      </c>
      <c r="T29" s="52">
        <f t="shared" ref="T29" si="50">S29</f>
        <v>0</v>
      </c>
      <c r="U29" s="52">
        <f t="shared" ref="U29" si="51">T29</f>
        <v>0</v>
      </c>
      <c r="V29" s="52">
        <f t="shared" ref="V29" si="52">U29</f>
        <v>0</v>
      </c>
      <c r="W29" s="52">
        <f t="shared" ref="W29" si="53">V29</f>
        <v>0</v>
      </c>
      <c r="X29" s="52">
        <v>0</v>
      </c>
      <c r="Y29" s="52">
        <f>X29</f>
        <v>0</v>
      </c>
      <c r="Z29" s="52">
        <f t="shared" ref="Z29:Z30" si="54">Y29</f>
        <v>0</v>
      </c>
      <c r="AA29" s="52">
        <f t="shared" ref="AA29" si="55">Z29</f>
        <v>0</v>
      </c>
      <c r="AB29" s="52">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row>
    <row r="30" spans="1:64" ht="15" customHeight="1" x14ac:dyDescent="0.2">
      <c r="A30" s="13" t="s">
        <v>36</v>
      </c>
      <c r="B30" s="29">
        <f>SUM(B11:B29)</f>
        <v>1.2576000000000001</v>
      </c>
      <c r="C30" s="29">
        <f>SUM(C11:C29)</f>
        <v>1.2576000000000001</v>
      </c>
      <c r="D30" s="15">
        <v>6.2356999999999996</v>
      </c>
      <c r="E30" s="15">
        <v>0.98750000000000016</v>
      </c>
      <c r="F30" s="15">
        <v>0.98750000000000016</v>
      </c>
      <c r="G30" s="15">
        <v>0.98750000000000016</v>
      </c>
      <c r="H30" s="15">
        <v>0.98750000000000016</v>
      </c>
      <c r="I30" s="15">
        <v>0.98750000000000016</v>
      </c>
      <c r="J30" s="29">
        <f>SUM(J11:J29)</f>
        <v>1.0055999999999998</v>
      </c>
      <c r="K30" s="15">
        <v>1.5109000000000001</v>
      </c>
      <c r="L30" s="29">
        <f>SUM(L11:L29)</f>
        <v>0.66739999999999999</v>
      </c>
      <c r="M30" s="29">
        <f t="shared" ref="M30:W30" si="56">SUM(M11:M29)</f>
        <v>0.66739999999999999</v>
      </c>
      <c r="N30" s="29">
        <f t="shared" si="56"/>
        <v>0.66739999999999999</v>
      </c>
      <c r="O30" s="29">
        <f t="shared" si="56"/>
        <v>0.66739999999999999</v>
      </c>
      <c r="P30" s="29">
        <f t="shared" si="56"/>
        <v>0.66739999999999999</v>
      </c>
      <c r="Q30" s="29">
        <f t="shared" si="56"/>
        <v>0.66739999999999999</v>
      </c>
      <c r="R30" s="29">
        <f t="shared" si="56"/>
        <v>0.66739999999999999</v>
      </c>
      <c r="S30" s="29">
        <f t="shared" si="56"/>
        <v>0.66739999999999999</v>
      </c>
      <c r="T30" s="29">
        <f t="shared" si="56"/>
        <v>0.66739999999999999</v>
      </c>
      <c r="U30" s="29">
        <f t="shared" si="56"/>
        <v>0.66739999999999999</v>
      </c>
      <c r="V30" s="29">
        <f t="shared" si="56"/>
        <v>0.66739999999999999</v>
      </c>
      <c r="W30" s="29">
        <f t="shared" si="56"/>
        <v>0.66739999999999999</v>
      </c>
      <c r="X30" s="26">
        <f>SUM(X11:X29)</f>
        <v>0.75460000000000005</v>
      </c>
      <c r="Y30" s="26">
        <f>X30</f>
        <v>0.75460000000000005</v>
      </c>
      <c r="Z30" s="26">
        <f t="shared" si="54"/>
        <v>0.75460000000000005</v>
      </c>
      <c r="AA30" s="26">
        <f>SUM(AA11:AA29)</f>
        <v>0.75460000000000005</v>
      </c>
      <c r="AB30" s="29">
        <f>SUM(AB11:AB29)</f>
        <v>1.1804000000000001</v>
      </c>
      <c r="AC30" s="14">
        <v>1.8627999999999998</v>
      </c>
      <c r="AD30" s="14">
        <v>1.8627999999999998</v>
      </c>
      <c r="AE30" s="14">
        <v>1.8627999999999998</v>
      </c>
      <c r="AF30" s="14">
        <v>1.8627999999999998</v>
      </c>
      <c r="AG30" s="14">
        <v>1.1781000000000001</v>
      </c>
      <c r="AH30" s="15">
        <v>0.74809999999999999</v>
      </c>
      <c r="AI30" s="15">
        <v>0.74809999999999999</v>
      </c>
      <c r="AJ30" s="14">
        <v>1.1620999999999999</v>
      </c>
      <c r="AK30" s="14">
        <v>1.1620999999999999</v>
      </c>
      <c r="AL30" s="14">
        <v>1.1620999999999999</v>
      </c>
      <c r="AM30" s="15">
        <v>0.99630000000000019</v>
      </c>
      <c r="AN30" s="15">
        <v>0.99630000000000019</v>
      </c>
      <c r="AO30" s="14">
        <v>2.8003</v>
      </c>
      <c r="AP30" s="14">
        <v>2.8003</v>
      </c>
      <c r="AQ30" s="15">
        <v>1.0267000000000002</v>
      </c>
      <c r="AR30" s="15">
        <v>1.0267000000000002</v>
      </c>
      <c r="AS30" s="14">
        <v>1.0983000000000001</v>
      </c>
      <c r="AT30" s="14">
        <v>1.0983000000000001</v>
      </c>
      <c r="AU30" s="15">
        <v>2.2147000000000001</v>
      </c>
      <c r="AV30" s="15">
        <v>2.2147000000000001</v>
      </c>
      <c r="AW30" s="15">
        <v>2.2147000000000001</v>
      </c>
      <c r="AX30" s="15">
        <v>2.2147000000000001</v>
      </c>
      <c r="AY30" s="14">
        <v>2.3141000000000003</v>
      </c>
      <c r="AZ30" s="15">
        <v>2.4179999999999997</v>
      </c>
      <c r="BA30" s="14">
        <v>0.15559999999999999</v>
      </c>
      <c r="BB30" s="14">
        <v>0.15559999999999999</v>
      </c>
      <c r="BC30" s="14">
        <v>0.15559999999999999</v>
      </c>
      <c r="BD30" s="14">
        <v>0.15559999999999999</v>
      </c>
      <c r="BE30" s="15">
        <v>0.92810000000000004</v>
      </c>
      <c r="BF30" s="15">
        <v>0.92810000000000004</v>
      </c>
      <c r="BG30" s="15">
        <v>0.92810000000000004</v>
      </c>
      <c r="BH30" s="15">
        <v>0.92810000000000004</v>
      </c>
      <c r="BI30" s="15">
        <v>0.92810000000000004</v>
      </c>
      <c r="BJ30" s="15">
        <v>0.92810000000000004</v>
      </c>
      <c r="BK30" s="15">
        <v>0.92810000000000004</v>
      </c>
      <c r="BL30" s="15">
        <v>0.92810000000000004</v>
      </c>
    </row>
    <row r="31" spans="1:64" ht="15" customHeight="1" x14ac:dyDescent="0.2">
      <c r="A31" s="8" t="s">
        <v>37</v>
      </c>
      <c r="B31" s="28"/>
      <c r="C31" s="28"/>
      <c r="D31" s="11"/>
      <c r="E31" s="11"/>
      <c r="F31" s="11"/>
      <c r="G31" s="11"/>
      <c r="H31" s="11"/>
      <c r="I31" s="11"/>
      <c r="J31" s="28"/>
      <c r="K31" s="11"/>
      <c r="L31" s="28"/>
      <c r="M31" s="28"/>
      <c r="N31" s="28"/>
      <c r="O31" s="28"/>
      <c r="P31" s="28"/>
      <c r="Q31" s="28"/>
      <c r="R31" s="28"/>
      <c r="S31" s="28"/>
      <c r="T31" s="28"/>
      <c r="U31" s="28"/>
      <c r="V31" s="28"/>
      <c r="W31" s="28"/>
      <c r="X31" s="28"/>
      <c r="Y31" s="28"/>
      <c r="Z31" s="28"/>
      <c r="AA31" s="28"/>
      <c r="AB31" s="28"/>
      <c r="AC31" s="11"/>
      <c r="AD31" s="11"/>
      <c r="AE31" s="11"/>
      <c r="AF31" s="11"/>
      <c r="AG31" s="11"/>
      <c r="AH31" s="11"/>
      <c r="AI31" s="11"/>
      <c r="AJ31" s="11"/>
      <c r="AK31" s="11"/>
      <c r="AL31" s="11"/>
      <c r="AM31" s="11"/>
      <c r="AN31" s="11"/>
      <c r="AO31" s="11"/>
      <c r="AP31" s="11"/>
      <c r="AQ31" s="11"/>
      <c r="AR31" s="11"/>
      <c r="AS31" s="11"/>
      <c r="AT31" s="11"/>
      <c r="AU31" s="11"/>
      <c r="AV31" s="11"/>
      <c r="AW31" s="11"/>
      <c r="AX31" s="11"/>
      <c r="AY31" s="12"/>
      <c r="AZ31" s="11"/>
      <c r="BA31" s="12"/>
      <c r="BB31" s="12"/>
      <c r="BC31" s="12"/>
      <c r="BD31" s="12"/>
      <c r="BE31" s="11"/>
      <c r="BF31" s="11"/>
      <c r="BG31" s="11"/>
      <c r="BH31" s="11"/>
      <c r="BI31" s="11"/>
      <c r="BJ31" s="11"/>
      <c r="BK31" s="11"/>
      <c r="BL31" s="11"/>
    </row>
    <row r="32" spans="1:64" s="42" customFormat="1" ht="15" customHeight="1" x14ac:dyDescent="0.2">
      <c r="A32" s="49" t="s">
        <v>8</v>
      </c>
      <c r="B32" s="52">
        <v>0</v>
      </c>
      <c r="C32" s="52">
        <f>B32</f>
        <v>0</v>
      </c>
      <c r="D32" s="53">
        <v>1.3576999999999999</v>
      </c>
      <c r="E32" s="53">
        <v>0</v>
      </c>
      <c r="F32" s="53">
        <v>0</v>
      </c>
      <c r="G32" s="53">
        <v>0</v>
      </c>
      <c r="H32" s="53">
        <v>0</v>
      </c>
      <c r="I32" s="53">
        <v>0</v>
      </c>
      <c r="J32" s="52">
        <v>0</v>
      </c>
      <c r="K32" s="53">
        <v>0.4652</v>
      </c>
      <c r="L32" s="52">
        <v>0</v>
      </c>
      <c r="M32" s="52">
        <f>L32</f>
        <v>0</v>
      </c>
      <c r="N32" s="52">
        <f t="shared" ref="N32" si="57">M32</f>
        <v>0</v>
      </c>
      <c r="O32" s="52">
        <f t="shared" ref="O32" si="58">N32</f>
        <v>0</v>
      </c>
      <c r="P32" s="52">
        <f t="shared" ref="P32" si="59">O32</f>
        <v>0</v>
      </c>
      <c r="Q32" s="52">
        <f t="shared" ref="Q32" si="60">P32</f>
        <v>0</v>
      </c>
      <c r="R32" s="52">
        <f t="shared" ref="R32" si="61">Q32</f>
        <v>0</v>
      </c>
      <c r="S32" s="52">
        <f t="shared" ref="S32" si="62">R32</f>
        <v>0</v>
      </c>
      <c r="T32" s="52">
        <f t="shared" ref="T32" si="63">S32</f>
        <v>0</v>
      </c>
      <c r="U32" s="52">
        <f t="shared" ref="U32" si="64">T32</f>
        <v>0</v>
      </c>
      <c r="V32" s="52">
        <f t="shared" ref="V32" si="65">U32</f>
        <v>0</v>
      </c>
      <c r="W32" s="52">
        <f t="shared" ref="W32" si="66">V32</f>
        <v>0</v>
      </c>
      <c r="X32" s="52">
        <v>1.2699999999999999E-2</v>
      </c>
      <c r="Y32" s="52">
        <v>1.2699999999999999E-2</v>
      </c>
      <c r="Z32" s="52">
        <v>1.2699999999999999E-2</v>
      </c>
      <c r="AA32" s="52">
        <v>1.2699999999999999E-2</v>
      </c>
      <c r="AB32" s="52">
        <v>0</v>
      </c>
      <c r="AC32" s="53">
        <v>0.63619999999999999</v>
      </c>
      <c r="AD32" s="53">
        <v>0.63619999999999999</v>
      </c>
      <c r="AE32" s="53">
        <v>0.63619999999999999</v>
      </c>
      <c r="AF32" s="53">
        <v>0.63619999999999999</v>
      </c>
      <c r="AG32" s="53">
        <v>0</v>
      </c>
      <c r="AH32" s="53">
        <v>0.21790000000000001</v>
      </c>
      <c r="AI32" s="53">
        <v>0.21790000000000001</v>
      </c>
      <c r="AJ32" s="53">
        <v>0</v>
      </c>
      <c r="AK32" s="53">
        <v>0</v>
      </c>
      <c r="AL32" s="53">
        <v>0</v>
      </c>
      <c r="AM32" s="53">
        <v>5.7000000000000002E-3</v>
      </c>
      <c r="AN32" s="53">
        <v>5.7000000000000002E-3</v>
      </c>
      <c r="AO32" s="53">
        <v>0</v>
      </c>
      <c r="AP32" s="53">
        <v>0</v>
      </c>
      <c r="AQ32" s="53">
        <v>0.17449999999999999</v>
      </c>
      <c r="AR32" s="53">
        <v>0.17449999999999999</v>
      </c>
      <c r="AS32" s="53">
        <v>9.4600000000000004E-2</v>
      </c>
      <c r="AT32" s="53">
        <v>9.4600000000000004E-2</v>
      </c>
      <c r="AU32" s="53">
        <v>0</v>
      </c>
      <c r="AV32" s="53">
        <v>0</v>
      </c>
      <c r="AW32" s="53">
        <v>0</v>
      </c>
      <c r="AX32" s="53">
        <v>0</v>
      </c>
      <c r="AY32" s="53">
        <v>1.5969</v>
      </c>
      <c r="AZ32" s="53">
        <v>1.4775</v>
      </c>
      <c r="BA32" s="53">
        <v>0</v>
      </c>
      <c r="BB32" s="53">
        <v>0</v>
      </c>
      <c r="BC32" s="53">
        <v>0</v>
      </c>
      <c r="BD32" s="53">
        <v>0</v>
      </c>
      <c r="BE32" s="53">
        <v>0</v>
      </c>
      <c r="BF32" s="53">
        <v>0</v>
      </c>
      <c r="BG32" s="53">
        <v>0</v>
      </c>
      <c r="BH32" s="53">
        <v>0</v>
      </c>
      <c r="BI32" s="53">
        <v>0</v>
      </c>
      <c r="BJ32" s="53">
        <v>0</v>
      </c>
      <c r="BK32" s="53">
        <v>0</v>
      </c>
      <c r="BL32" s="53">
        <v>0</v>
      </c>
    </row>
    <row r="33" spans="1:64" s="42" customFormat="1" ht="15" customHeight="1" x14ac:dyDescent="0.2">
      <c r="A33" s="49" t="s">
        <v>34</v>
      </c>
      <c r="B33" s="52">
        <v>0</v>
      </c>
      <c r="C33" s="52">
        <v>0</v>
      </c>
      <c r="D33" s="53">
        <v>0</v>
      </c>
      <c r="E33" s="53">
        <v>3.2199999999999999E-2</v>
      </c>
      <c r="F33" s="53">
        <v>3.2199999999999999E-2</v>
      </c>
      <c r="G33" s="53">
        <v>3.2199999999999999E-2</v>
      </c>
      <c r="H33" s="53">
        <v>3.2199999999999999E-2</v>
      </c>
      <c r="I33" s="53">
        <v>3.2199999999999999E-2</v>
      </c>
      <c r="J33" s="52">
        <v>0.1152</v>
      </c>
      <c r="K33" s="53">
        <v>0</v>
      </c>
      <c r="L33" s="52">
        <v>0.33260000000000001</v>
      </c>
      <c r="M33" s="52">
        <v>0.33260000000000001</v>
      </c>
      <c r="N33" s="52">
        <v>0.33260000000000001</v>
      </c>
      <c r="O33" s="52">
        <v>0.33260000000000001</v>
      </c>
      <c r="P33" s="52">
        <v>0.33260000000000001</v>
      </c>
      <c r="Q33" s="52">
        <v>0.33260000000000001</v>
      </c>
      <c r="R33" s="52">
        <v>0.33260000000000001</v>
      </c>
      <c r="S33" s="52">
        <v>0.33260000000000001</v>
      </c>
      <c r="T33" s="52">
        <v>0.33260000000000001</v>
      </c>
      <c r="U33" s="52">
        <v>0.33260000000000001</v>
      </c>
      <c r="V33" s="52">
        <v>0.33260000000000001</v>
      </c>
      <c r="W33" s="52">
        <v>0.33260000000000001</v>
      </c>
      <c r="X33" s="52">
        <v>0.4012</v>
      </c>
      <c r="Y33" s="52">
        <v>0.4012</v>
      </c>
      <c r="Z33" s="52">
        <v>0.4012</v>
      </c>
      <c r="AA33" s="52">
        <v>0.4012</v>
      </c>
      <c r="AB33" s="52">
        <v>0</v>
      </c>
      <c r="AC33" s="53">
        <v>0</v>
      </c>
      <c r="AD33" s="53">
        <v>0</v>
      </c>
      <c r="AE33" s="53">
        <v>0</v>
      </c>
      <c r="AF33" s="53">
        <v>0</v>
      </c>
      <c r="AG33" s="53">
        <v>0</v>
      </c>
      <c r="AH33" s="53">
        <v>5.6500000000000002E-2</v>
      </c>
      <c r="AI33" s="53">
        <v>5.6500000000000002E-2</v>
      </c>
      <c r="AJ33" s="53">
        <v>0.16819999999999999</v>
      </c>
      <c r="AK33" s="53">
        <v>0.16819999999999999</v>
      </c>
      <c r="AL33" s="53">
        <v>0.16819999999999999</v>
      </c>
      <c r="AM33" s="53">
        <v>0.24970000000000001</v>
      </c>
      <c r="AN33" s="53">
        <v>0.24970000000000001</v>
      </c>
      <c r="AO33" s="53">
        <v>0</v>
      </c>
      <c r="AP33" s="53">
        <v>0</v>
      </c>
      <c r="AQ33" s="53">
        <v>2.3400000000000001E-2</v>
      </c>
      <c r="AR33" s="53">
        <v>2.3400000000000001E-2</v>
      </c>
      <c r="AS33" s="53">
        <v>5.0599999999999999E-2</v>
      </c>
      <c r="AT33" s="53">
        <v>5.0599999999999999E-2</v>
      </c>
      <c r="AU33" s="53">
        <v>0</v>
      </c>
      <c r="AV33" s="53">
        <v>0</v>
      </c>
      <c r="AW33" s="53">
        <v>0</v>
      </c>
      <c r="AX33" s="53">
        <v>0</v>
      </c>
      <c r="AY33" s="53">
        <v>0</v>
      </c>
      <c r="AZ33" s="53">
        <v>0</v>
      </c>
      <c r="BA33" s="53">
        <v>0.98709999999999998</v>
      </c>
      <c r="BB33" s="53">
        <v>0.98709999999999998</v>
      </c>
      <c r="BC33" s="53">
        <v>0.98709999999999998</v>
      </c>
      <c r="BD33" s="53">
        <v>0.98709999999999998</v>
      </c>
      <c r="BE33" s="53">
        <v>7.1900000000000006E-2</v>
      </c>
      <c r="BF33" s="53">
        <v>7.1900000000000006E-2</v>
      </c>
      <c r="BG33" s="53">
        <v>7.1900000000000006E-2</v>
      </c>
      <c r="BH33" s="53">
        <v>7.1900000000000006E-2</v>
      </c>
      <c r="BI33" s="53">
        <v>7.1900000000000006E-2</v>
      </c>
      <c r="BJ33" s="53">
        <v>7.1900000000000006E-2</v>
      </c>
      <c r="BK33" s="53">
        <v>7.1900000000000006E-2</v>
      </c>
      <c r="BL33" s="53">
        <v>7.1900000000000006E-2</v>
      </c>
    </row>
    <row r="34" spans="1:64" s="42" customFormat="1" ht="15" customHeight="1" x14ac:dyDescent="0.2">
      <c r="A34" s="49" t="s">
        <v>38</v>
      </c>
      <c r="B34" s="52">
        <v>-0.2576</v>
      </c>
      <c r="C34" s="52">
        <v>-0.2576</v>
      </c>
      <c r="D34" s="53">
        <v>-6.5144000000000002</v>
      </c>
      <c r="E34" s="53">
        <v>0</v>
      </c>
      <c r="F34" s="53">
        <v>0</v>
      </c>
      <c r="G34" s="53">
        <v>0</v>
      </c>
      <c r="H34" s="53">
        <v>0</v>
      </c>
      <c r="I34" s="53">
        <v>0</v>
      </c>
      <c r="J34" s="52">
        <v>0</v>
      </c>
      <c r="K34" s="53">
        <v>-0.81489999999999996</v>
      </c>
      <c r="L34" s="52">
        <v>0</v>
      </c>
      <c r="M34" s="52">
        <f t="shared" ref="M34" si="67">L34</f>
        <v>0</v>
      </c>
      <c r="N34" s="52">
        <f t="shared" ref="N34" si="68">M34</f>
        <v>0</v>
      </c>
      <c r="O34" s="52">
        <f t="shared" ref="O34" si="69">N34</f>
        <v>0</v>
      </c>
      <c r="P34" s="52">
        <f t="shared" ref="P34" si="70">O34</f>
        <v>0</v>
      </c>
      <c r="Q34" s="52">
        <f t="shared" ref="Q34" si="71">P34</f>
        <v>0</v>
      </c>
      <c r="R34" s="52">
        <f t="shared" ref="R34" si="72">Q34</f>
        <v>0</v>
      </c>
      <c r="S34" s="52">
        <f t="shared" ref="S34" si="73">R34</f>
        <v>0</v>
      </c>
      <c r="T34" s="52">
        <f t="shared" ref="T34" si="74">S34</f>
        <v>0</v>
      </c>
      <c r="U34" s="52">
        <f t="shared" ref="U34" si="75">T34</f>
        <v>0</v>
      </c>
      <c r="V34" s="52">
        <f t="shared" ref="V34" si="76">U34</f>
        <v>0</v>
      </c>
      <c r="W34" s="52">
        <f t="shared" ref="W34" si="77">V34</f>
        <v>0</v>
      </c>
      <c r="X34" s="52">
        <v>0</v>
      </c>
      <c r="Y34" s="52">
        <f t="shared" ref="Y34" si="78">X34</f>
        <v>0</v>
      </c>
      <c r="Z34" s="52">
        <f t="shared" ref="Z34" si="79">Y34</f>
        <v>0</v>
      </c>
      <c r="AA34" s="52">
        <v>0</v>
      </c>
      <c r="AB34" s="52">
        <v>-3.8999999999999998E-3</v>
      </c>
      <c r="AC34" s="53">
        <v>-1.3957999999999999</v>
      </c>
      <c r="AD34" s="53">
        <v>-1.3957999999999999</v>
      </c>
      <c r="AE34" s="53">
        <v>-1.3957999999999999</v>
      </c>
      <c r="AF34" s="53">
        <v>-1.3957999999999999</v>
      </c>
      <c r="AG34" s="53">
        <v>-1.2999999999999999E-3</v>
      </c>
      <c r="AH34" s="53">
        <v>0</v>
      </c>
      <c r="AI34" s="53">
        <v>0</v>
      </c>
      <c r="AJ34" s="53">
        <v>0</v>
      </c>
      <c r="AK34" s="53">
        <v>0</v>
      </c>
      <c r="AL34" s="53">
        <v>0</v>
      </c>
      <c r="AM34" s="53">
        <v>0</v>
      </c>
      <c r="AN34" s="53">
        <v>0</v>
      </c>
      <c r="AO34" s="53">
        <v>-0.99009999999999998</v>
      </c>
      <c r="AP34" s="53">
        <v>-0.99009999999999998</v>
      </c>
      <c r="AQ34" s="53">
        <v>0</v>
      </c>
      <c r="AR34" s="53">
        <v>0</v>
      </c>
      <c r="AS34" s="53">
        <v>0</v>
      </c>
      <c r="AT34" s="53">
        <v>0</v>
      </c>
      <c r="AU34" s="53">
        <v>-1.2144999999999999</v>
      </c>
      <c r="AV34" s="53">
        <v>-1.2144999999999999</v>
      </c>
      <c r="AW34" s="53">
        <v>-1.2144999999999999</v>
      </c>
      <c r="AX34" s="53">
        <v>-1.2144999999999999</v>
      </c>
      <c r="AY34" s="53">
        <v>-2.7450999999999999</v>
      </c>
      <c r="AZ34" s="53">
        <v>-2.7404999999999999</v>
      </c>
      <c r="BA34" s="53">
        <v>0</v>
      </c>
      <c r="BB34" s="53">
        <v>0</v>
      </c>
      <c r="BC34" s="53">
        <v>0</v>
      </c>
      <c r="BD34" s="53">
        <v>0</v>
      </c>
      <c r="BE34" s="53">
        <v>0</v>
      </c>
      <c r="BF34" s="53">
        <v>0</v>
      </c>
      <c r="BG34" s="53">
        <v>0</v>
      </c>
      <c r="BH34" s="53">
        <v>0</v>
      </c>
      <c r="BI34" s="53">
        <v>0</v>
      </c>
      <c r="BJ34" s="53">
        <v>0</v>
      </c>
      <c r="BK34" s="53">
        <v>0</v>
      </c>
      <c r="BL34" s="53">
        <v>0</v>
      </c>
    </row>
    <row r="35" spans="1:64" ht="15" customHeight="1" x14ac:dyDescent="0.2">
      <c r="A35" s="8" t="s">
        <v>40</v>
      </c>
      <c r="B35" s="28"/>
      <c r="C35" s="28"/>
      <c r="D35" s="11"/>
      <c r="E35" s="11"/>
      <c r="F35" s="11"/>
      <c r="G35" s="11"/>
      <c r="H35" s="11"/>
      <c r="I35" s="11"/>
      <c r="J35" s="28"/>
      <c r="K35" s="11"/>
      <c r="L35" s="28"/>
      <c r="M35" s="28"/>
      <c r="N35" s="28"/>
      <c r="O35" s="28"/>
      <c r="P35" s="28"/>
      <c r="Q35" s="28"/>
      <c r="R35" s="28"/>
      <c r="S35" s="28"/>
      <c r="T35" s="28"/>
      <c r="U35" s="28"/>
      <c r="V35" s="28"/>
      <c r="W35" s="28"/>
      <c r="X35" s="28"/>
      <c r="Y35" s="28"/>
      <c r="Z35" s="28"/>
      <c r="AA35" s="28"/>
      <c r="AB35" s="28"/>
      <c r="AC35" s="11"/>
      <c r="AD35" s="11"/>
      <c r="AE35" s="11"/>
      <c r="AF35" s="11"/>
      <c r="AG35" s="11"/>
      <c r="AH35" s="11"/>
      <c r="AI35" s="11"/>
      <c r="AJ35" s="11"/>
      <c r="AK35" s="11"/>
      <c r="AL35" s="11"/>
      <c r="AM35" s="11"/>
      <c r="AN35" s="11"/>
      <c r="AO35" s="11"/>
      <c r="AP35" s="11"/>
      <c r="AQ35" s="11"/>
      <c r="AR35" s="11"/>
      <c r="AS35" s="11"/>
      <c r="AT35" s="11"/>
      <c r="AU35" s="11"/>
      <c r="AV35" s="11"/>
      <c r="AW35" s="11"/>
      <c r="AX35" s="11"/>
      <c r="AY35" s="12"/>
      <c r="AZ35" s="11"/>
      <c r="BA35" s="12"/>
      <c r="BB35" s="12"/>
      <c r="BC35" s="12"/>
      <c r="BD35" s="12"/>
      <c r="BE35" s="11"/>
      <c r="BF35" s="11"/>
      <c r="BG35" s="11"/>
      <c r="BH35" s="11"/>
      <c r="BI35" s="11"/>
      <c r="BJ35" s="11"/>
      <c r="BK35" s="11"/>
      <c r="BL35" s="11"/>
    </row>
    <row r="36" spans="1:64" s="42" customFormat="1" ht="15" customHeight="1" x14ac:dyDescent="0.2">
      <c r="A36" s="49" t="s">
        <v>9</v>
      </c>
      <c r="B36" s="52">
        <f t="shared" ref="B36:C37" si="80">-B26</f>
        <v>0</v>
      </c>
      <c r="C36" s="52">
        <f t="shared" si="80"/>
        <v>0</v>
      </c>
      <c r="D36" s="53">
        <v>0</v>
      </c>
      <c r="E36" s="53">
        <v>0</v>
      </c>
      <c r="F36" s="53">
        <v>0</v>
      </c>
      <c r="G36" s="53">
        <v>0</v>
      </c>
      <c r="H36" s="53">
        <v>0</v>
      </c>
      <c r="I36" s="53">
        <v>0</v>
      </c>
      <c r="J36" s="52">
        <f t="shared" ref="J36:J37" si="81">-J26</f>
        <v>0</v>
      </c>
      <c r="K36" s="53">
        <v>0</v>
      </c>
      <c r="L36" s="52">
        <f t="shared" ref="L36:L37" si="82">-L26</f>
        <v>0</v>
      </c>
      <c r="M36" s="52">
        <f>L36</f>
        <v>0</v>
      </c>
      <c r="N36" s="52">
        <f t="shared" ref="N36:N37" si="83">M36</f>
        <v>0</v>
      </c>
      <c r="O36" s="52">
        <f t="shared" ref="O36:O37" si="84">N36</f>
        <v>0</v>
      </c>
      <c r="P36" s="52">
        <f t="shared" ref="P36:P37" si="85">O36</f>
        <v>0</v>
      </c>
      <c r="Q36" s="52">
        <f t="shared" ref="Q36:Q37" si="86">P36</f>
        <v>0</v>
      </c>
      <c r="R36" s="52">
        <f t="shared" ref="R36:R37" si="87">Q36</f>
        <v>0</v>
      </c>
      <c r="S36" s="52">
        <f t="shared" ref="S36:S37" si="88">R36</f>
        <v>0</v>
      </c>
      <c r="T36" s="52">
        <f t="shared" ref="T36:T37" si="89">S36</f>
        <v>0</v>
      </c>
      <c r="U36" s="52">
        <f t="shared" ref="U36:U37" si="90">T36</f>
        <v>0</v>
      </c>
      <c r="V36" s="52">
        <f t="shared" ref="V36:V37" si="91">U36</f>
        <v>0</v>
      </c>
      <c r="W36" s="52">
        <f t="shared" ref="W36:W37" si="92">V36</f>
        <v>0</v>
      </c>
      <c r="X36" s="52">
        <f t="shared" ref="X36" si="93">-X26</f>
        <v>-0.16850000000000001</v>
      </c>
      <c r="Y36" s="52">
        <f>X36</f>
        <v>-0.16850000000000001</v>
      </c>
      <c r="Z36" s="52">
        <f t="shared" ref="Z36:Z37" si="94">Y36</f>
        <v>-0.16850000000000001</v>
      </c>
      <c r="AA36" s="52">
        <f>-AA26</f>
        <v>-0.16850000000000001</v>
      </c>
      <c r="AB36" s="52">
        <f t="shared" ref="AB36:AB37" si="95">-AB26</f>
        <v>0</v>
      </c>
      <c r="AC36" s="53">
        <v>-2.7000000000000001E-3</v>
      </c>
      <c r="AD36" s="53">
        <v>-2.7000000000000001E-3</v>
      </c>
      <c r="AE36" s="53">
        <v>-2.7000000000000001E-3</v>
      </c>
      <c r="AF36" s="53">
        <v>-2.7000000000000001E-3</v>
      </c>
      <c r="AG36" s="53">
        <v>0</v>
      </c>
      <c r="AH36" s="53">
        <v>-2.24E-2</v>
      </c>
      <c r="AI36" s="53">
        <v>-2.24E-2</v>
      </c>
      <c r="AJ36" s="53">
        <v>-0.33029999999999998</v>
      </c>
      <c r="AK36" s="53">
        <v>-0.33029999999999998</v>
      </c>
      <c r="AL36" s="53">
        <v>-0.33029999999999998</v>
      </c>
      <c r="AM36" s="53">
        <v>-0.2374</v>
      </c>
      <c r="AN36" s="53">
        <v>-0.2374</v>
      </c>
      <c r="AO36" s="53">
        <v>-0.81020000000000003</v>
      </c>
      <c r="AP36" s="53">
        <v>-0.81020000000000003</v>
      </c>
      <c r="AQ36" s="53">
        <v>-0.22320000000000001</v>
      </c>
      <c r="AR36" s="53">
        <v>-0.22320000000000001</v>
      </c>
      <c r="AS36" s="53">
        <v>-0.24349999999999999</v>
      </c>
      <c r="AT36" s="53">
        <v>-0.24349999999999999</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row>
    <row r="37" spans="1:64" s="42" customFormat="1" ht="15" customHeight="1" x14ac:dyDescent="0.2">
      <c r="A37" s="49" t="s">
        <v>10</v>
      </c>
      <c r="B37" s="52">
        <f t="shared" si="80"/>
        <v>0</v>
      </c>
      <c r="C37" s="52">
        <f t="shared" si="80"/>
        <v>0</v>
      </c>
      <c r="D37" s="53">
        <v>-7.9000000000000001E-2</v>
      </c>
      <c r="E37" s="53">
        <v>-1.9699999999999999E-2</v>
      </c>
      <c r="F37" s="53">
        <v>-1.9699999999999999E-2</v>
      </c>
      <c r="G37" s="53">
        <v>-1.9699999999999999E-2</v>
      </c>
      <c r="H37" s="53">
        <v>-1.9699999999999999E-2</v>
      </c>
      <c r="I37" s="53">
        <v>-1.9699999999999999E-2</v>
      </c>
      <c r="J37" s="52">
        <f t="shared" si="81"/>
        <v>-0.1208</v>
      </c>
      <c r="K37" s="53">
        <v>-0.16120000000000001</v>
      </c>
      <c r="L37" s="52">
        <f t="shared" si="82"/>
        <v>0</v>
      </c>
      <c r="M37" s="52">
        <f>L37</f>
        <v>0</v>
      </c>
      <c r="N37" s="52">
        <f t="shared" si="83"/>
        <v>0</v>
      </c>
      <c r="O37" s="52">
        <f t="shared" si="84"/>
        <v>0</v>
      </c>
      <c r="P37" s="52">
        <f t="shared" si="85"/>
        <v>0</v>
      </c>
      <c r="Q37" s="52">
        <f t="shared" si="86"/>
        <v>0</v>
      </c>
      <c r="R37" s="52">
        <f t="shared" si="87"/>
        <v>0</v>
      </c>
      <c r="S37" s="52">
        <f t="shared" si="88"/>
        <v>0</v>
      </c>
      <c r="T37" s="52">
        <f t="shared" si="89"/>
        <v>0</v>
      </c>
      <c r="U37" s="52">
        <f t="shared" si="90"/>
        <v>0</v>
      </c>
      <c r="V37" s="52">
        <f t="shared" si="91"/>
        <v>0</v>
      </c>
      <c r="W37" s="52">
        <f t="shared" si="92"/>
        <v>0</v>
      </c>
      <c r="X37" s="52">
        <f t="shared" ref="X37" si="96">-X27</f>
        <v>0</v>
      </c>
      <c r="Y37" s="52">
        <f>X37</f>
        <v>0</v>
      </c>
      <c r="Z37" s="52">
        <f t="shared" si="94"/>
        <v>0</v>
      </c>
      <c r="AA37" s="52">
        <f t="shared" ref="AA37" si="97">Z37</f>
        <v>0</v>
      </c>
      <c r="AB37" s="52">
        <f t="shared" si="95"/>
        <v>-0.17649999999999999</v>
      </c>
      <c r="AC37" s="53">
        <v>-0.10050000000000001</v>
      </c>
      <c r="AD37" s="53">
        <v>-0.10050000000000001</v>
      </c>
      <c r="AE37" s="53">
        <v>-0.10050000000000001</v>
      </c>
      <c r="AF37" s="53">
        <v>-0.10050000000000001</v>
      </c>
      <c r="AG37" s="53">
        <v>-0.17680000000000001</v>
      </c>
      <c r="AH37" s="53">
        <v>-1E-4</v>
      </c>
      <c r="AI37" s="53">
        <v>-1E-4</v>
      </c>
      <c r="AJ37" s="53">
        <v>0</v>
      </c>
      <c r="AK37" s="53">
        <v>0</v>
      </c>
      <c r="AL37" s="53">
        <v>0</v>
      </c>
      <c r="AM37" s="53">
        <v>-1.43E-2</v>
      </c>
      <c r="AN37" s="53">
        <v>-1.43E-2</v>
      </c>
      <c r="AO37" s="53">
        <v>0</v>
      </c>
      <c r="AP37" s="53">
        <v>0</v>
      </c>
      <c r="AQ37" s="53">
        <v>-1.4E-3</v>
      </c>
      <c r="AR37" s="53">
        <v>-1.4E-3</v>
      </c>
      <c r="AS37" s="53">
        <v>0</v>
      </c>
      <c r="AT37" s="53">
        <v>0</v>
      </c>
      <c r="AU37" s="53">
        <v>-2.0000000000000001E-4</v>
      </c>
      <c r="AV37" s="53">
        <v>-2.0000000000000001E-4</v>
      </c>
      <c r="AW37" s="53">
        <v>-2.0000000000000001E-4</v>
      </c>
      <c r="AX37" s="53">
        <v>-2.0000000000000001E-4</v>
      </c>
      <c r="AY37" s="53">
        <v>-0.16589999999999999</v>
      </c>
      <c r="AZ37" s="53">
        <v>-0.155</v>
      </c>
      <c r="BA37" s="53">
        <v>-0.14269999999999999</v>
      </c>
      <c r="BB37" s="53">
        <v>-0.14269999999999999</v>
      </c>
      <c r="BC37" s="53">
        <v>-0.14269999999999999</v>
      </c>
      <c r="BD37" s="53">
        <v>-0.14269999999999999</v>
      </c>
      <c r="BE37" s="53">
        <v>0</v>
      </c>
      <c r="BF37" s="53">
        <v>0</v>
      </c>
      <c r="BG37" s="53">
        <v>0</v>
      </c>
      <c r="BH37" s="53">
        <v>0</v>
      </c>
      <c r="BI37" s="53">
        <v>0</v>
      </c>
      <c r="BJ37" s="53">
        <v>0</v>
      </c>
      <c r="BK37" s="53">
        <v>0</v>
      </c>
      <c r="BL37" s="53">
        <v>0</v>
      </c>
    </row>
    <row r="38" spans="1:64" ht="15" customHeight="1" x14ac:dyDescent="0.2">
      <c r="A38" s="13" t="s">
        <v>39</v>
      </c>
      <c r="B38" s="29">
        <f t="shared" ref="B38:C38" si="98">SUM(B30,B32:B34,B36:B37)</f>
        <v>1</v>
      </c>
      <c r="C38" s="29">
        <f t="shared" si="98"/>
        <v>1</v>
      </c>
      <c r="D38" s="15">
        <v>0.99999999999999889</v>
      </c>
      <c r="E38" s="15">
        <v>1</v>
      </c>
      <c r="F38" s="15">
        <v>1</v>
      </c>
      <c r="G38" s="15">
        <v>1</v>
      </c>
      <c r="H38" s="15">
        <v>1</v>
      </c>
      <c r="I38" s="15">
        <v>1</v>
      </c>
      <c r="J38" s="29">
        <f t="shared" ref="J38" si="99">SUM(J30,J32:J34,J36:J37)</f>
        <v>0.99999999999999978</v>
      </c>
      <c r="K38" s="15">
        <v>1.0000000000000002</v>
      </c>
      <c r="L38" s="29">
        <f t="shared" ref="L38:AA38" si="100">SUM(L30,L32:L34,L36:L37)</f>
        <v>1</v>
      </c>
      <c r="M38" s="29">
        <f t="shared" si="100"/>
        <v>1</v>
      </c>
      <c r="N38" s="29">
        <f t="shared" si="100"/>
        <v>1</v>
      </c>
      <c r="O38" s="29">
        <f t="shared" si="100"/>
        <v>1</v>
      </c>
      <c r="P38" s="29">
        <f t="shared" si="100"/>
        <v>1</v>
      </c>
      <c r="Q38" s="29">
        <f t="shared" si="100"/>
        <v>1</v>
      </c>
      <c r="R38" s="29">
        <f t="shared" si="100"/>
        <v>1</v>
      </c>
      <c r="S38" s="29">
        <f t="shared" si="100"/>
        <v>1</v>
      </c>
      <c r="T38" s="29">
        <f t="shared" si="100"/>
        <v>1</v>
      </c>
      <c r="U38" s="29">
        <f t="shared" si="100"/>
        <v>1</v>
      </c>
      <c r="V38" s="29">
        <f t="shared" si="100"/>
        <v>1</v>
      </c>
      <c r="W38" s="29">
        <f t="shared" si="100"/>
        <v>1</v>
      </c>
      <c r="X38" s="31">
        <f t="shared" si="100"/>
        <v>1</v>
      </c>
      <c r="Y38" s="31">
        <f t="shared" si="100"/>
        <v>1</v>
      </c>
      <c r="Z38" s="31">
        <f t="shared" si="100"/>
        <v>1</v>
      </c>
      <c r="AA38" s="31">
        <f t="shared" si="100"/>
        <v>1</v>
      </c>
      <c r="AB38" s="29">
        <f t="shared" ref="AB38" si="101">SUM(AB30,AB32:AB34,AB36:AB37)</f>
        <v>1</v>
      </c>
      <c r="AC38" s="14">
        <v>0.99999999999999978</v>
      </c>
      <c r="AD38" s="14">
        <v>0.99999999999999978</v>
      </c>
      <c r="AE38" s="14">
        <v>0.99999999999999978</v>
      </c>
      <c r="AF38" s="14">
        <v>0.99999999999999978</v>
      </c>
      <c r="AG38" s="14">
        <v>1</v>
      </c>
      <c r="AH38" s="15">
        <v>1</v>
      </c>
      <c r="AI38" s="15">
        <v>1</v>
      </c>
      <c r="AJ38" s="14">
        <v>0.99999999999999978</v>
      </c>
      <c r="AK38" s="14">
        <v>0.99999999999999978</v>
      </c>
      <c r="AL38" s="14">
        <v>0.99999999999999978</v>
      </c>
      <c r="AM38" s="15">
        <v>1.0000000000000002</v>
      </c>
      <c r="AN38" s="15">
        <v>1.0000000000000002</v>
      </c>
      <c r="AO38" s="14">
        <v>1</v>
      </c>
      <c r="AP38" s="14">
        <v>1</v>
      </c>
      <c r="AQ38" s="15">
        <v>1</v>
      </c>
      <c r="AR38" s="15">
        <v>1</v>
      </c>
      <c r="AS38" s="14">
        <v>1</v>
      </c>
      <c r="AT38" s="14">
        <v>1</v>
      </c>
      <c r="AU38" s="15">
        <v>1</v>
      </c>
      <c r="AV38" s="15">
        <v>1</v>
      </c>
      <c r="AW38" s="15">
        <v>1</v>
      </c>
      <c r="AX38" s="15">
        <v>1</v>
      </c>
      <c r="AY38" s="14">
        <v>1.0000000000000007</v>
      </c>
      <c r="AZ38" s="15">
        <v>0.99999999999999978</v>
      </c>
      <c r="BA38" s="14">
        <v>1</v>
      </c>
      <c r="BB38" s="14">
        <v>1</v>
      </c>
      <c r="BC38" s="14">
        <v>1</v>
      </c>
      <c r="BD38" s="14">
        <v>1</v>
      </c>
      <c r="BE38" s="15">
        <v>1</v>
      </c>
      <c r="BF38" s="15">
        <v>1</v>
      </c>
      <c r="BG38" s="15">
        <v>1</v>
      </c>
      <c r="BH38" s="15">
        <v>1</v>
      </c>
      <c r="BI38" s="15">
        <v>1</v>
      </c>
      <c r="BJ38" s="15">
        <v>1</v>
      </c>
      <c r="BK38" s="15">
        <v>1</v>
      </c>
      <c r="BL38" s="15">
        <v>1</v>
      </c>
    </row>
    <row r="42" spans="1:64" ht="15" customHeight="1" x14ac:dyDescent="0.2">
      <c r="A42" s="32" t="s">
        <v>42</v>
      </c>
      <c r="B42" s="23"/>
      <c r="C42" s="23"/>
      <c r="D42" s="20"/>
      <c r="E42" s="23"/>
      <c r="F42" s="23"/>
      <c r="G42" s="23"/>
      <c r="H42" s="23"/>
      <c r="I42" s="23"/>
    </row>
    <row r="43" spans="1:64" ht="30" customHeight="1" x14ac:dyDescent="0.2">
      <c r="A43" s="33"/>
      <c r="B43" s="24"/>
      <c r="C43" s="24"/>
      <c r="D43" s="21"/>
      <c r="E43" s="24"/>
      <c r="F43" s="24"/>
      <c r="G43" s="24"/>
      <c r="H43" s="24"/>
      <c r="I43" s="24"/>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S43" s="19"/>
      <c r="AT43" s="19"/>
      <c r="AU43" s="19"/>
      <c r="AV43" s="19"/>
      <c r="AW43" s="19"/>
      <c r="AX43" s="19"/>
      <c r="AY43" s="19"/>
      <c r="AZ43" s="19"/>
    </row>
    <row r="44" spans="1:64" ht="15" customHeight="1" x14ac:dyDescent="0.2">
      <c r="A44" s="33"/>
      <c r="B44" s="24"/>
      <c r="C44" s="24"/>
      <c r="D44" s="21"/>
      <c r="E44" s="24"/>
      <c r="F44" s="24"/>
      <c r="G44" s="24"/>
      <c r="H44" s="24"/>
      <c r="I44" s="24"/>
    </row>
    <row r="45" spans="1:64" ht="15" customHeight="1" x14ac:dyDescent="0.2">
      <c r="A45" s="33"/>
      <c r="B45" s="24"/>
      <c r="C45" s="24"/>
      <c r="D45" s="21"/>
      <c r="E45" s="24"/>
      <c r="F45" s="24"/>
      <c r="G45" s="24"/>
      <c r="H45" s="24"/>
      <c r="I45" s="24"/>
    </row>
    <row r="46" spans="1:64" ht="15" customHeight="1" x14ac:dyDescent="0.2">
      <c r="A46" s="33"/>
      <c r="B46" s="24"/>
      <c r="C46" s="24"/>
      <c r="D46" s="21"/>
      <c r="E46" s="24"/>
      <c r="F46" s="24"/>
      <c r="G46" s="24"/>
      <c r="H46" s="24"/>
      <c r="I46" s="24"/>
    </row>
    <row r="47" spans="1:64" ht="15" customHeight="1" x14ac:dyDescent="0.2">
      <c r="A47" s="33"/>
      <c r="B47" s="24"/>
      <c r="C47" s="24"/>
      <c r="D47" s="21"/>
      <c r="E47" s="24"/>
      <c r="F47" s="24"/>
      <c r="G47" s="24"/>
      <c r="H47" s="24"/>
      <c r="I47" s="24"/>
    </row>
    <row r="48" spans="1:64" ht="15" customHeight="1" x14ac:dyDescent="0.2">
      <c r="A48" s="33"/>
      <c r="B48" s="24"/>
      <c r="C48" s="24"/>
      <c r="D48" s="21"/>
      <c r="E48" s="24"/>
      <c r="F48" s="24"/>
      <c r="G48" s="24"/>
      <c r="H48" s="24"/>
      <c r="I48" s="24"/>
    </row>
    <row r="49" spans="1:9" ht="15" customHeight="1" x14ac:dyDescent="0.2">
      <c r="A49" s="33"/>
      <c r="B49" s="24"/>
      <c r="C49" s="24"/>
      <c r="D49" s="21"/>
      <c r="E49" s="24"/>
      <c r="F49" s="24"/>
      <c r="G49" s="24"/>
      <c r="H49" s="24"/>
      <c r="I49" s="24"/>
    </row>
    <row r="50" spans="1:9" ht="15" customHeight="1" x14ac:dyDescent="0.2">
      <c r="A50" s="33"/>
      <c r="B50" s="24"/>
      <c r="C50" s="24"/>
      <c r="D50" s="21"/>
      <c r="E50" s="24"/>
      <c r="F50" s="24"/>
      <c r="G50" s="24"/>
      <c r="H50" s="24"/>
      <c r="I50" s="24"/>
    </row>
    <row r="51" spans="1:9" ht="15" customHeight="1" x14ac:dyDescent="0.2">
      <c r="A51" s="33"/>
      <c r="B51" s="24"/>
      <c r="C51" s="24"/>
      <c r="D51" s="21"/>
      <c r="E51" s="24"/>
      <c r="F51" s="24"/>
      <c r="G51" s="24"/>
      <c r="H51" s="24"/>
      <c r="I51" s="24"/>
    </row>
    <row r="52" spans="1:9" ht="15" customHeight="1" x14ac:dyDescent="0.2">
      <c r="A52" s="33"/>
      <c r="B52" s="24"/>
      <c r="C52" s="24"/>
      <c r="D52" s="21"/>
      <c r="E52" s="24"/>
      <c r="F52" s="24"/>
      <c r="G52" s="24"/>
      <c r="H52" s="24"/>
      <c r="I52" s="24"/>
    </row>
  </sheetData>
  <sortState columnSort="1" ref="B4:N4">
    <sortCondition ref="B4:N4"/>
  </sortState>
  <mergeCells count="15">
    <mergeCell ref="L4:W4"/>
    <mergeCell ref="X4:AA4"/>
    <mergeCell ref="BA4:BD4"/>
    <mergeCell ref="BE4:BL4"/>
    <mergeCell ref="A42:A52"/>
    <mergeCell ref="AS4:AT4"/>
    <mergeCell ref="AU4:AX4"/>
    <mergeCell ref="AC4:AF4"/>
    <mergeCell ref="AH4:AI4"/>
    <mergeCell ref="AJ4:AL4"/>
    <mergeCell ref="AM4:AN4"/>
    <mergeCell ref="AO4:AP4"/>
    <mergeCell ref="AQ4:AR4"/>
    <mergeCell ref="B4:C4"/>
    <mergeCell ref="E4:I4"/>
  </mergeCells>
  <pageMargins left="0.70866141732283472" right="0.70866141732283472" top="0.74803149606299213" bottom="0.74803149606299213" header="0.31496062992125984" footer="0.31496062992125984"/>
  <pageSetup paperSize="8" scale="80" orientation="landscape" r:id="rId1"/>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VanEck Attribution Percentages</vt:lpstr>
      <vt:lpstr>'VanEck Attribution Percentages'!Print_Titles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Brown</dc:creator>
  <cp:lastModifiedBy>James Gil</cp:lastModifiedBy>
  <cp:lastPrinted>2018-07-23T06:43:55Z</cp:lastPrinted>
  <dcterms:created xsi:type="dcterms:W3CDTF">2015-07-27T07:33:22Z</dcterms:created>
  <dcterms:modified xsi:type="dcterms:W3CDTF">2020-07-22T04:07:48Z</dcterms:modified>
</cp:coreProperties>
</file>